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drawings/drawing12.xml" ContentType="application/vnd.openxmlformats-officedocument.drawing+xml"/>
  <Override PartName="/xl/charts/chart19.xml" ContentType="application/vnd.openxmlformats-officedocument.drawingml.chart+xml"/>
  <Override PartName="/xl/drawings/drawing13.xml" ContentType="application/vnd.openxmlformats-officedocument.drawing+xml"/>
  <Override PartName="/xl/charts/chart20.xml" ContentType="application/vnd.openxmlformats-officedocument.drawingml.chart+xml"/>
  <Override PartName="/xl/drawings/drawing14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5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6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7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8.xml" ContentType="application/vnd.openxmlformats-officedocument.drawing+xml"/>
  <Override PartName="/xl/charts/chart2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13_ncr:1_{32FB2F96-C07D-4CD6-92B2-474B3CA0CB97}" xr6:coauthVersionLast="47" xr6:coauthVersionMax="47" xr10:uidLastSave="{00000000-0000-0000-0000-000000000000}"/>
  <bookViews>
    <workbookView xWindow="-120" yWindow="-120" windowWidth="29040" windowHeight="15840" tabRatio="806" xr2:uid="{00000000-000D-0000-FFFF-FFFF00000000}"/>
  </bookViews>
  <sheets>
    <sheet name="9.1.1" sheetId="97" r:id="rId1"/>
    <sheet name="9.1.1.1" sheetId="136" r:id="rId2"/>
    <sheet name="9.1.1.2" sheetId="137" r:id="rId3"/>
    <sheet name="9.1.1.3" sheetId="138" r:id="rId4"/>
    <sheet name="9.1.1.4" sheetId="139" r:id="rId5"/>
    <sheet name="9.1.1.5" sheetId="140" r:id="rId6"/>
    <sheet name="9.1.1.6" sheetId="141" r:id="rId7"/>
    <sheet name="9.1.1.7" sheetId="142" r:id="rId8"/>
    <sheet name="9.1.1.8" sheetId="143" r:id="rId9"/>
    <sheet name="9.1.1.9" sheetId="144" r:id="rId10"/>
    <sheet name="9.1.2" sheetId="111" r:id="rId11"/>
    <sheet name="9.1.3" sheetId="145" r:id="rId12"/>
    <sheet name="9.2.1" sheetId="132" r:id="rId13"/>
    <sheet name="9.2.2" sheetId="93" r:id="rId14"/>
    <sheet name="9.2.3" sheetId="94" r:id="rId15"/>
    <sheet name="9.2.4" sheetId="95" r:id="rId16"/>
    <sheet name="9.2.5" sheetId="96" r:id="rId17"/>
    <sheet name="9.2.6" sheetId="147" r:id="rId18"/>
    <sheet name="9.2.7" sheetId="112" r:id="rId19"/>
    <sheet name="9.3.1" sheetId="113" r:id="rId20"/>
    <sheet name="9.4.1" sheetId="148" r:id="rId21"/>
    <sheet name="9.4.2" sheetId="114" r:id="rId22"/>
    <sheet name="9.5.1" sheetId="115" r:id="rId23"/>
    <sheet name="9.6.1" sheetId="46" r:id="rId24"/>
    <sheet name="9.6.2" sheetId="38" r:id="rId25"/>
    <sheet name="9.6.3" sheetId="48" r:id="rId26"/>
    <sheet name="9.7.1" sheetId="116" r:id="rId27"/>
    <sheet name="9.8.1" sheetId="117" r:id="rId28"/>
    <sheet name="9.9.1" sheetId="118" r:id="rId29"/>
    <sheet name="9.10.1" sheetId="84" r:id="rId30"/>
    <sheet name="9.11.1" sheetId="120" r:id="rId31"/>
    <sheet name="9.11.2" sheetId="121" r:id="rId32"/>
    <sheet name="9.11.3" sheetId="122" r:id="rId33"/>
    <sheet name="9.11.4" sheetId="123" r:id="rId34"/>
    <sheet name="9.11.5" sheetId="119" r:id="rId35"/>
    <sheet name="9.11.6" sheetId="124" r:id="rId36"/>
    <sheet name="9.11.7" sheetId="125" r:id="rId37"/>
  </sheets>
  <externalReferences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A" localSheetId="10">#REF!</definedName>
    <definedName name="\A" localSheetId="11">#REF!</definedName>
    <definedName name="\A" localSheetId="29">'9.10.1'!#REF!</definedName>
    <definedName name="\A" localSheetId="30">#REF!</definedName>
    <definedName name="\A" localSheetId="31">#REF!</definedName>
    <definedName name="\A" localSheetId="32">#REF!</definedName>
    <definedName name="\A" localSheetId="34">#REF!</definedName>
    <definedName name="\A" localSheetId="36">#REF!</definedName>
    <definedName name="\A" localSheetId="12">#REF!</definedName>
    <definedName name="\A" localSheetId="15">'9.2.4'!#REF!</definedName>
    <definedName name="\A" localSheetId="16">'9.2.5'!#REF!</definedName>
    <definedName name="\A" localSheetId="17">#REF!</definedName>
    <definedName name="\A" localSheetId="18">#REF!</definedName>
    <definedName name="\A" localSheetId="19">'9.3.1'!#REF!</definedName>
    <definedName name="\A" localSheetId="20">#REF!</definedName>
    <definedName name="\A" localSheetId="21">#REF!</definedName>
    <definedName name="\A" localSheetId="22">#REF!</definedName>
    <definedName name="\A">#REF!</definedName>
    <definedName name="\B" localSheetId="1">#N/A</definedName>
    <definedName name="\B" localSheetId="2">#N/A</definedName>
    <definedName name="\B" localSheetId="3">#N/A</definedName>
    <definedName name="\B" localSheetId="4">#N/A</definedName>
    <definedName name="\B" localSheetId="5">#N/A</definedName>
    <definedName name="\B" localSheetId="6">#N/A</definedName>
    <definedName name="\B" localSheetId="7">#N/A</definedName>
    <definedName name="\B" localSheetId="8">#N/A</definedName>
    <definedName name="\B" localSheetId="9">#N/A</definedName>
    <definedName name="\B" localSheetId="10">#REF!</definedName>
    <definedName name="\B" localSheetId="11">#REF!</definedName>
    <definedName name="\B" localSheetId="30">#REF!</definedName>
    <definedName name="\B" localSheetId="31">#REF!</definedName>
    <definedName name="\B" localSheetId="32">#REF!</definedName>
    <definedName name="\B" localSheetId="34">#REF!</definedName>
    <definedName name="\B" localSheetId="36">#REF!</definedName>
    <definedName name="\B" localSheetId="12">#REF!</definedName>
    <definedName name="\B" localSheetId="14">#REF!</definedName>
    <definedName name="\B" localSheetId="17">#REF!</definedName>
    <definedName name="\B" localSheetId="18">#REF!</definedName>
    <definedName name="\B" localSheetId="19">#REF!</definedName>
    <definedName name="\B" localSheetId="20">#REF!</definedName>
    <definedName name="\B" localSheetId="21">#REF!</definedName>
    <definedName name="\B" localSheetId="22">#REF!</definedName>
    <definedName name="\B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5">#REF!</definedName>
    <definedName name="\C" localSheetId="6">#REF!</definedName>
    <definedName name="\C" localSheetId="7">#REF!</definedName>
    <definedName name="\C" localSheetId="8">#REF!</definedName>
    <definedName name="\C" localSheetId="9">#REF!</definedName>
    <definedName name="\C" localSheetId="10">#REF!</definedName>
    <definedName name="\C" localSheetId="29">'9.10.1'!#REF!</definedName>
    <definedName name="\C" localSheetId="34">#REF!</definedName>
    <definedName name="\C" localSheetId="12">#REF!</definedName>
    <definedName name="\C" localSheetId="15">'9.2.4'!#REF!</definedName>
    <definedName name="\C" localSheetId="16">'9.2.5'!#REF!</definedName>
    <definedName name="\C" localSheetId="17">#REF!</definedName>
    <definedName name="\C" localSheetId="18">#REF!</definedName>
    <definedName name="\C" localSheetId="19">'9.3.1'!#REF!</definedName>
    <definedName name="\C" localSheetId="20">#REF!</definedName>
    <definedName name="\C" localSheetId="21">#REF!</definedName>
    <definedName name="\C" localSheetId="22">#REF!</definedName>
    <definedName name="\C">#REF!</definedName>
    <definedName name="\D" localSheetId="11">'[1]19.11-12'!$B$51</definedName>
    <definedName name="\D" localSheetId="12">'[2]19.11-12'!$B$51</definedName>
    <definedName name="\D">'[3]19.11-12'!$B$51</definedName>
    <definedName name="\G" localSheetId="1">#REF!</definedName>
    <definedName name="\G" localSheetId="2">#REF!</definedName>
    <definedName name="\G" localSheetId="3">#REF!</definedName>
    <definedName name="\G" localSheetId="4">#REF!</definedName>
    <definedName name="\G" localSheetId="5">#REF!</definedName>
    <definedName name="\G" localSheetId="6">#REF!</definedName>
    <definedName name="\G" localSheetId="7">#REF!</definedName>
    <definedName name="\G" localSheetId="8">#REF!</definedName>
    <definedName name="\G" localSheetId="9">#REF!</definedName>
    <definedName name="\G" localSheetId="10">#REF!</definedName>
    <definedName name="\G" localSheetId="11">#REF!</definedName>
    <definedName name="\G" localSheetId="29">'9.10.1'!#REF!</definedName>
    <definedName name="\G" localSheetId="34">#REF!</definedName>
    <definedName name="\G" localSheetId="12">#REF!</definedName>
    <definedName name="\G" localSheetId="15">'9.2.4'!#REF!</definedName>
    <definedName name="\G" localSheetId="16">'9.2.5'!#REF!</definedName>
    <definedName name="\G" localSheetId="17">#REF!</definedName>
    <definedName name="\G" localSheetId="18">#REF!</definedName>
    <definedName name="\G" localSheetId="19">'9.3.1'!#REF!</definedName>
    <definedName name="\G" localSheetId="20">#REF!</definedName>
    <definedName name="\G" localSheetId="21">#REF!</definedName>
    <definedName name="\G" localSheetId="22">#REF!</definedName>
    <definedName name="\G">#REF!</definedName>
    <definedName name="\I" localSheetId="1">#REF!</definedName>
    <definedName name="\I" localSheetId="2">#REF!</definedName>
    <definedName name="\I" localSheetId="3">#REF!</definedName>
    <definedName name="\I" localSheetId="4">#REF!</definedName>
    <definedName name="\I" localSheetId="5">#REF!</definedName>
    <definedName name="\I" localSheetId="6">#REF!</definedName>
    <definedName name="\I" localSheetId="7">#REF!</definedName>
    <definedName name="\I" localSheetId="8">#REF!</definedName>
    <definedName name="\I" localSheetId="9">#REF!</definedName>
    <definedName name="\I" localSheetId="10">#REF!</definedName>
    <definedName name="\I" localSheetId="11">#REF!</definedName>
    <definedName name="\I" localSheetId="34">#REF!</definedName>
    <definedName name="\I" localSheetId="12">#REF!</definedName>
    <definedName name="\I" localSheetId="17">#REF!</definedName>
    <definedName name="\I" localSheetId="18">#REF!</definedName>
    <definedName name="\I" localSheetId="19">#REF!</definedName>
    <definedName name="\I" localSheetId="20">#REF!</definedName>
    <definedName name="\I" localSheetId="21">#REF!</definedName>
    <definedName name="\I" localSheetId="22">#REF!</definedName>
    <definedName name="\I">#REF!</definedName>
    <definedName name="\L" localSheetId="11">'[1]19.11-12'!$B$53</definedName>
    <definedName name="\L" localSheetId="12">'[2]19.11-12'!$B$53</definedName>
    <definedName name="\L">'[3]19.11-12'!$B$53</definedName>
    <definedName name="\M">#N/A</definedName>
    <definedName name="\N" localSheetId="1">#REF!</definedName>
    <definedName name="\N" localSheetId="2">#REF!</definedName>
    <definedName name="\N" localSheetId="3">#REF!</definedName>
    <definedName name="\N" localSheetId="4">#REF!</definedName>
    <definedName name="\N" localSheetId="5">#REF!</definedName>
    <definedName name="\N" localSheetId="6">#REF!</definedName>
    <definedName name="\N" localSheetId="7">#REF!</definedName>
    <definedName name="\N" localSheetId="8">#REF!</definedName>
    <definedName name="\N" localSheetId="9">#REF!</definedName>
    <definedName name="\N" localSheetId="10">#REF!</definedName>
    <definedName name="\N" localSheetId="11">#REF!</definedName>
    <definedName name="\N" localSheetId="34">#REF!</definedName>
    <definedName name="\N" localSheetId="12">#REF!</definedName>
    <definedName name="\N" localSheetId="17">#REF!</definedName>
    <definedName name="\N" localSheetId="18">#REF!</definedName>
    <definedName name="\N" localSheetId="19">#REF!</definedName>
    <definedName name="\N" localSheetId="20">#REF!</definedName>
    <definedName name="\N" localSheetId="21">#REF!</definedName>
    <definedName name="\N" localSheetId="22">#REF!</definedName>
    <definedName name="\N">#REF!</definedName>
    <definedName name="\Q">#N/A</definedName>
    <definedName name="\S">#N/A</definedName>
    <definedName name="\T" localSheetId="10">[4]GANADE10!$B$90</definedName>
    <definedName name="\T" localSheetId="11">[5]GANADE10!$B$90</definedName>
    <definedName name="\T" localSheetId="12">[6]GANADE10!$B$90</definedName>
    <definedName name="\T" localSheetId="17">[7]GANADE10!$B$90</definedName>
    <definedName name="\T" localSheetId="18">[4]GANADE10!$B$90</definedName>
    <definedName name="\T" localSheetId="19">[4]GANADE10!$B$90</definedName>
    <definedName name="\T" localSheetId="20">[7]GANADE10!$B$90</definedName>
    <definedName name="\T" localSheetId="21">[4]GANADE10!$B$90</definedName>
    <definedName name="\T" localSheetId="22">[4]GANADE10!$B$90</definedName>
    <definedName name="\T">[8]GANADE10!$B$90</definedName>
    <definedName name="\x" localSheetId="10">[9]Arlleg01!$IR$8190</definedName>
    <definedName name="\x" localSheetId="11">[10]Arlleg01!$IR$8190</definedName>
    <definedName name="\x" localSheetId="12">[11]Arlleg01!$IR$8190</definedName>
    <definedName name="\x" localSheetId="17">[12]Arlleg01!$IR$8190</definedName>
    <definedName name="\x" localSheetId="18">[9]Arlleg01!$IR$8190</definedName>
    <definedName name="\x" localSheetId="19">[9]Arlleg01!$IR$8190</definedName>
    <definedName name="\x" localSheetId="20">[12]Arlleg01!$IR$8190</definedName>
    <definedName name="\x" localSheetId="21">[9]Arlleg01!$IR$8190</definedName>
    <definedName name="\x" localSheetId="22">[9]Arlleg01!$IR$8190</definedName>
    <definedName name="\x">[13]Arlleg01!$IR$8190</definedName>
    <definedName name="\z" localSheetId="10">[9]Arlleg01!$IR$8190</definedName>
    <definedName name="\z" localSheetId="11">[10]Arlleg01!$IR$8190</definedName>
    <definedName name="\z" localSheetId="12">[11]Arlleg01!$IR$8190</definedName>
    <definedName name="\z" localSheetId="17">[12]Arlleg01!$IR$8190</definedName>
    <definedName name="\z" localSheetId="18">[9]Arlleg01!$IR$8190</definedName>
    <definedName name="\z" localSheetId="19">[9]Arlleg01!$IR$8190</definedName>
    <definedName name="\z" localSheetId="20">[12]Arlleg01!$IR$8190</definedName>
    <definedName name="\z" localSheetId="21">[9]Arlleg01!$IR$8190</definedName>
    <definedName name="\z" localSheetId="22">[9]Arlleg01!$IR$8190</definedName>
    <definedName name="\z">[13]Arlleg01!$IR$8190</definedName>
    <definedName name="__123Graph_A" localSheetId="11" hidden="1">'[1]19.14-15'!$B$34:$B$37</definedName>
    <definedName name="__123Graph_A" localSheetId="12" hidden="1">'[2]19.14-15'!$B$34:$B$37</definedName>
    <definedName name="__123Graph_A" hidden="1">'[3]19.14-15'!$B$34:$B$37</definedName>
    <definedName name="__123Graph_ACurrent" localSheetId="11" hidden="1">'[1]19.14-15'!$B$34:$B$37</definedName>
    <definedName name="__123Graph_ACurrent" localSheetId="12" hidden="1">'[2]19.14-15'!$B$34:$B$37</definedName>
    <definedName name="__123Graph_ACurrent" hidden="1">'[3]19.14-15'!$B$34:$B$37</definedName>
    <definedName name="__123Graph_AGrßfico1" localSheetId="11" hidden="1">'[1]19.14-15'!$B$34:$B$37</definedName>
    <definedName name="__123Graph_AGrßfico1" localSheetId="12" hidden="1">'[2]19.14-15'!$B$34:$B$37</definedName>
    <definedName name="__123Graph_AGrßfico1" hidden="1">'[3]19.14-15'!$B$34:$B$37</definedName>
    <definedName name="__123Graph_B" localSheetId="1" hidden="1">[14]p122!#REF!</definedName>
    <definedName name="__123Graph_B" localSheetId="2" hidden="1">[14]p122!#REF!</definedName>
    <definedName name="__123Graph_B" localSheetId="3" hidden="1">[14]p122!#REF!</definedName>
    <definedName name="__123Graph_B" localSheetId="4" hidden="1">[14]p122!#REF!</definedName>
    <definedName name="__123Graph_B" localSheetId="5" hidden="1">[14]p122!#REF!</definedName>
    <definedName name="__123Graph_B" localSheetId="6" hidden="1">[14]p122!#REF!</definedName>
    <definedName name="__123Graph_B" localSheetId="7" hidden="1">[14]p122!#REF!</definedName>
    <definedName name="__123Graph_B" localSheetId="8" hidden="1">[14]p122!#REF!</definedName>
    <definedName name="__123Graph_B" localSheetId="9" hidden="1">[14]p122!#REF!</definedName>
    <definedName name="__123Graph_B" localSheetId="10" hidden="1">[15]p122!#REF!</definedName>
    <definedName name="__123Graph_B" localSheetId="11" hidden="1">[16]p122!#REF!</definedName>
    <definedName name="__123Graph_B" localSheetId="29" hidden="1">[17]p122!#REF!</definedName>
    <definedName name="__123Graph_B" localSheetId="34" hidden="1">[18]p122!#REF!</definedName>
    <definedName name="__123Graph_B" localSheetId="12" hidden="1">[19]p122!#REF!</definedName>
    <definedName name="__123Graph_B" localSheetId="14" hidden="1">[20]p122!#REF!</definedName>
    <definedName name="__123Graph_B" localSheetId="17" hidden="1">[21]p122!#REF!</definedName>
    <definedName name="__123Graph_B" localSheetId="18" hidden="1">[15]p122!#REF!</definedName>
    <definedName name="__123Graph_B" localSheetId="19" hidden="1">[15]p122!#REF!</definedName>
    <definedName name="__123Graph_B" localSheetId="20" hidden="1">[21]p122!#REF!</definedName>
    <definedName name="__123Graph_B" localSheetId="21" hidden="1">[15]p122!#REF!</definedName>
    <definedName name="__123Graph_B" localSheetId="22" hidden="1">[15]p122!#REF!</definedName>
    <definedName name="__123Graph_B" localSheetId="23" hidden="1">[22]p122!#REF!</definedName>
    <definedName name="__123Graph_B" localSheetId="27" hidden="1">[23]p122!#REF!</definedName>
    <definedName name="__123Graph_B" hidden="1">[18]p122!#REF!</definedName>
    <definedName name="__123Graph_BCurrent" localSheetId="1" hidden="1">'[3]19.14-15'!#REF!</definedName>
    <definedName name="__123Graph_BCurrent" localSheetId="2" hidden="1">'[3]19.14-15'!#REF!</definedName>
    <definedName name="__123Graph_BCurrent" localSheetId="3" hidden="1">'[3]19.14-15'!#REF!</definedName>
    <definedName name="__123Graph_BCurrent" localSheetId="4" hidden="1">'[3]19.14-15'!#REF!</definedName>
    <definedName name="__123Graph_BCurrent" localSheetId="5" hidden="1">'[3]19.14-15'!#REF!</definedName>
    <definedName name="__123Graph_BCurrent" localSheetId="6" hidden="1">'[3]19.14-15'!#REF!</definedName>
    <definedName name="__123Graph_BCurrent" localSheetId="7" hidden="1">'[3]19.14-15'!#REF!</definedName>
    <definedName name="__123Graph_BCurrent" localSheetId="8" hidden="1">'[3]19.14-15'!#REF!</definedName>
    <definedName name="__123Graph_BCurrent" localSheetId="9" hidden="1">'[3]19.14-15'!#REF!</definedName>
    <definedName name="__123Graph_BCurrent" localSheetId="11" hidden="1">'[1]19.14-15'!#REF!</definedName>
    <definedName name="__123Graph_BCurrent" localSheetId="34" hidden="1">'[3]19.14-15'!#REF!</definedName>
    <definedName name="__123Graph_BCurrent" localSheetId="12" hidden="1">'[2]19.14-15'!#REF!</definedName>
    <definedName name="__123Graph_BCurrent" localSheetId="17" hidden="1">'[3]19.14-15'!#REF!</definedName>
    <definedName name="__123Graph_BCurrent" localSheetId="20" hidden="1">'[3]19.14-15'!#REF!</definedName>
    <definedName name="__123Graph_BCurrent" hidden="1">'[3]19.14-15'!#REF!</definedName>
    <definedName name="__123Graph_BGrßfico1" localSheetId="1" hidden="1">'[3]19.14-15'!#REF!</definedName>
    <definedName name="__123Graph_BGrßfico1" localSheetId="2" hidden="1">'[3]19.14-15'!#REF!</definedName>
    <definedName name="__123Graph_BGrßfico1" localSheetId="3" hidden="1">'[3]19.14-15'!#REF!</definedName>
    <definedName name="__123Graph_BGrßfico1" localSheetId="4" hidden="1">'[3]19.14-15'!#REF!</definedName>
    <definedName name="__123Graph_BGrßfico1" localSheetId="5" hidden="1">'[3]19.14-15'!#REF!</definedName>
    <definedName name="__123Graph_BGrßfico1" localSheetId="6" hidden="1">'[3]19.14-15'!#REF!</definedName>
    <definedName name="__123Graph_BGrßfico1" localSheetId="7" hidden="1">'[3]19.14-15'!#REF!</definedName>
    <definedName name="__123Graph_BGrßfico1" localSheetId="8" hidden="1">'[3]19.14-15'!#REF!</definedName>
    <definedName name="__123Graph_BGrßfico1" localSheetId="9" hidden="1">'[3]19.14-15'!#REF!</definedName>
    <definedName name="__123Graph_BGrßfico1" localSheetId="11" hidden="1">'[1]19.14-15'!#REF!</definedName>
    <definedName name="__123Graph_BGrßfico1" localSheetId="34" hidden="1">'[3]19.14-15'!#REF!</definedName>
    <definedName name="__123Graph_BGrßfico1" localSheetId="12" hidden="1">'[2]19.14-15'!#REF!</definedName>
    <definedName name="__123Graph_BGrßfico1" localSheetId="17" hidden="1">'[3]19.14-15'!#REF!</definedName>
    <definedName name="__123Graph_BGrßfico1" localSheetId="20" hidden="1">'[3]19.14-15'!#REF!</definedName>
    <definedName name="__123Graph_BGrßfico1" hidden="1">'[3]19.14-15'!#REF!</definedName>
    <definedName name="__123Graph_C" localSheetId="11" hidden="1">'[1]19.14-15'!$C$34:$C$37</definedName>
    <definedName name="__123Graph_C" localSheetId="12" hidden="1">'[2]19.14-15'!$C$34:$C$37</definedName>
    <definedName name="__123Graph_C" hidden="1">'[3]19.14-15'!$C$34:$C$37</definedName>
    <definedName name="__123Graph_CCurrent" localSheetId="11" hidden="1">'[1]19.14-15'!$C$34:$C$37</definedName>
    <definedName name="__123Graph_CCurrent" localSheetId="12" hidden="1">'[2]19.14-15'!$C$34:$C$37</definedName>
    <definedName name="__123Graph_CCurrent" hidden="1">'[3]19.14-15'!$C$34:$C$37</definedName>
    <definedName name="__123Graph_CGrßfico1" localSheetId="11" hidden="1">'[1]19.14-15'!$C$34:$C$37</definedName>
    <definedName name="__123Graph_CGrßfico1" localSheetId="12" hidden="1">'[2]19.14-15'!$C$34:$C$37</definedName>
    <definedName name="__123Graph_CGrßfico1" hidden="1">'[3]19.14-15'!$C$34:$C$37</definedName>
    <definedName name="__123Graph_D" localSheetId="1" hidden="1">[14]p122!#REF!</definedName>
    <definedName name="__123Graph_D" localSheetId="2" hidden="1">[14]p122!#REF!</definedName>
    <definedName name="__123Graph_D" localSheetId="3" hidden="1">[14]p122!#REF!</definedName>
    <definedName name="__123Graph_D" localSheetId="4" hidden="1">[14]p122!#REF!</definedName>
    <definedName name="__123Graph_D" localSheetId="5" hidden="1">[14]p122!#REF!</definedName>
    <definedName name="__123Graph_D" localSheetId="6" hidden="1">[14]p122!#REF!</definedName>
    <definedName name="__123Graph_D" localSheetId="7" hidden="1">[14]p122!#REF!</definedName>
    <definedName name="__123Graph_D" localSheetId="8" hidden="1">[14]p122!#REF!</definedName>
    <definedName name="__123Graph_D" localSheetId="9" hidden="1">[14]p122!#REF!</definedName>
    <definedName name="__123Graph_D" localSheetId="10" hidden="1">[15]p122!#REF!</definedName>
    <definedName name="__123Graph_D" localSheetId="11" hidden="1">[16]p122!#REF!</definedName>
    <definedName name="__123Graph_D" localSheetId="29" hidden="1">[17]p122!#REF!</definedName>
    <definedName name="__123Graph_D" localSheetId="34" hidden="1">[18]p122!#REF!</definedName>
    <definedName name="__123Graph_D" localSheetId="12" hidden="1">[19]p122!#REF!</definedName>
    <definedName name="__123Graph_D" localSheetId="14" hidden="1">[20]p122!#REF!</definedName>
    <definedName name="__123Graph_D" localSheetId="17" hidden="1">[21]p122!#REF!</definedName>
    <definedName name="__123Graph_D" localSheetId="18" hidden="1">[15]p122!#REF!</definedName>
    <definedName name="__123Graph_D" localSheetId="19" hidden="1">[15]p122!#REF!</definedName>
    <definedName name="__123Graph_D" localSheetId="20" hidden="1">[21]p122!#REF!</definedName>
    <definedName name="__123Graph_D" localSheetId="21" hidden="1">[15]p122!#REF!</definedName>
    <definedName name="__123Graph_D" localSheetId="22" hidden="1">[15]p122!#REF!</definedName>
    <definedName name="__123Graph_D" localSheetId="23" hidden="1">[22]p122!#REF!</definedName>
    <definedName name="__123Graph_D" localSheetId="27" hidden="1">[23]p122!#REF!</definedName>
    <definedName name="__123Graph_D" hidden="1">[18]p122!#REF!</definedName>
    <definedName name="__123Graph_DCurrent" localSheetId="1" hidden="1">'[3]19.14-15'!#REF!</definedName>
    <definedName name="__123Graph_DCurrent" localSheetId="2" hidden="1">'[3]19.14-15'!#REF!</definedName>
    <definedName name="__123Graph_DCurrent" localSheetId="3" hidden="1">'[3]19.14-15'!#REF!</definedName>
    <definedName name="__123Graph_DCurrent" localSheetId="4" hidden="1">'[3]19.14-15'!#REF!</definedName>
    <definedName name="__123Graph_DCurrent" localSheetId="5" hidden="1">'[3]19.14-15'!#REF!</definedName>
    <definedName name="__123Graph_DCurrent" localSheetId="6" hidden="1">'[3]19.14-15'!#REF!</definedName>
    <definedName name="__123Graph_DCurrent" localSheetId="7" hidden="1">'[3]19.14-15'!#REF!</definedName>
    <definedName name="__123Graph_DCurrent" localSheetId="8" hidden="1">'[3]19.14-15'!#REF!</definedName>
    <definedName name="__123Graph_DCurrent" localSheetId="9" hidden="1">'[3]19.14-15'!#REF!</definedName>
    <definedName name="__123Graph_DCurrent" localSheetId="11" hidden="1">'[1]19.14-15'!#REF!</definedName>
    <definedName name="__123Graph_DCurrent" localSheetId="34" hidden="1">'[3]19.14-15'!#REF!</definedName>
    <definedName name="__123Graph_DCurrent" localSheetId="12" hidden="1">'[2]19.14-15'!#REF!</definedName>
    <definedName name="__123Graph_DCurrent" localSheetId="17" hidden="1">'[3]19.14-15'!#REF!</definedName>
    <definedName name="__123Graph_DCurrent" localSheetId="20" hidden="1">'[3]19.14-15'!#REF!</definedName>
    <definedName name="__123Graph_DCurrent" hidden="1">'[3]19.14-15'!#REF!</definedName>
    <definedName name="__123Graph_DGrßfico1" localSheetId="1" hidden="1">'[3]19.14-15'!#REF!</definedName>
    <definedName name="__123Graph_DGrßfico1" localSheetId="2" hidden="1">'[3]19.14-15'!#REF!</definedName>
    <definedName name="__123Graph_DGrßfico1" localSheetId="3" hidden="1">'[3]19.14-15'!#REF!</definedName>
    <definedName name="__123Graph_DGrßfico1" localSheetId="4" hidden="1">'[3]19.14-15'!#REF!</definedName>
    <definedName name="__123Graph_DGrßfico1" localSheetId="5" hidden="1">'[3]19.14-15'!#REF!</definedName>
    <definedName name="__123Graph_DGrßfico1" localSheetId="6" hidden="1">'[3]19.14-15'!#REF!</definedName>
    <definedName name="__123Graph_DGrßfico1" localSheetId="7" hidden="1">'[3]19.14-15'!#REF!</definedName>
    <definedName name="__123Graph_DGrßfico1" localSheetId="8" hidden="1">'[3]19.14-15'!#REF!</definedName>
    <definedName name="__123Graph_DGrßfico1" localSheetId="9" hidden="1">'[3]19.14-15'!#REF!</definedName>
    <definedName name="__123Graph_DGrßfico1" localSheetId="11" hidden="1">'[1]19.14-15'!#REF!</definedName>
    <definedName name="__123Graph_DGrßfico1" localSheetId="34" hidden="1">'[3]19.14-15'!#REF!</definedName>
    <definedName name="__123Graph_DGrßfico1" localSheetId="12" hidden="1">'[2]19.14-15'!#REF!</definedName>
    <definedName name="__123Graph_DGrßfico1" localSheetId="17" hidden="1">'[3]19.14-15'!#REF!</definedName>
    <definedName name="__123Graph_DGrßfico1" localSheetId="20" hidden="1">'[3]19.14-15'!#REF!</definedName>
    <definedName name="__123Graph_DGrßfico1" hidden="1">'[3]19.14-15'!#REF!</definedName>
    <definedName name="__123Graph_E" localSheetId="11" hidden="1">'[1]19.14-15'!$D$34:$D$37</definedName>
    <definedName name="__123Graph_E" localSheetId="12" hidden="1">'[2]19.14-15'!$D$34:$D$37</definedName>
    <definedName name="__123Graph_E" hidden="1">'[3]19.14-15'!$D$34:$D$37</definedName>
    <definedName name="__123Graph_ECurrent" localSheetId="11" hidden="1">'[1]19.14-15'!$D$34:$D$37</definedName>
    <definedName name="__123Graph_ECurrent" localSheetId="12" hidden="1">'[2]19.14-15'!$D$34:$D$37</definedName>
    <definedName name="__123Graph_ECurrent" hidden="1">'[3]19.14-15'!$D$34:$D$37</definedName>
    <definedName name="__123Graph_EGrßfico1" localSheetId="11" hidden="1">'[1]19.14-15'!$D$34:$D$37</definedName>
    <definedName name="__123Graph_EGrßfico1" localSheetId="12" hidden="1">'[2]19.14-15'!$D$34:$D$37</definedName>
    <definedName name="__123Graph_EGrßfico1" hidden="1">'[3]19.14-15'!$D$34:$D$37</definedName>
    <definedName name="__123Graph_F" localSheetId="1" hidden="1">[14]p122!#REF!</definedName>
    <definedName name="__123Graph_F" localSheetId="2" hidden="1">[14]p122!#REF!</definedName>
    <definedName name="__123Graph_F" localSheetId="3" hidden="1">[14]p122!#REF!</definedName>
    <definedName name="__123Graph_F" localSheetId="4" hidden="1">[14]p122!#REF!</definedName>
    <definedName name="__123Graph_F" localSheetId="5" hidden="1">[14]p122!#REF!</definedName>
    <definedName name="__123Graph_F" localSheetId="6" hidden="1">[14]p122!#REF!</definedName>
    <definedName name="__123Graph_F" localSheetId="7" hidden="1">[14]p122!#REF!</definedName>
    <definedName name="__123Graph_F" localSheetId="8" hidden="1">[14]p122!#REF!</definedName>
    <definedName name="__123Graph_F" localSheetId="9" hidden="1">[14]p122!#REF!</definedName>
    <definedName name="__123Graph_F" localSheetId="10" hidden="1">[15]p122!#REF!</definedName>
    <definedName name="__123Graph_F" localSheetId="11" hidden="1">[16]p122!#REF!</definedName>
    <definedName name="__123Graph_F" localSheetId="29" hidden="1">[17]p122!#REF!</definedName>
    <definedName name="__123Graph_F" localSheetId="34" hidden="1">[18]p122!#REF!</definedName>
    <definedName name="__123Graph_F" localSheetId="12" hidden="1">[19]p122!#REF!</definedName>
    <definedName name="__123Graph_F" localSheetId="14" hidden="1">[20]p122!#REF!</definedName>
    <definedName name="__123Graph_F" localSheetId="17" hidden="1">[21]p122!#REF!</definedName>
    <definedName name="__123Graph_F" localSheetId="18" hidden="1">[15]p122!#REF!</definedName>
    <definedName name="__123Graph_F" localSheetId="19" hidden="1">[15]p122!#REF!</definedName>
    <definedName name="__123Graph_F" localSheetId="20" hidden="1">[21]p122!#REF!</definedName>
    <definedName name="__123Graph_F" localSheetId="21" hidden="1">[15]p122!#REF!</definedName>
    <definedName name="__123Graph_F" localSheetId="22" hidden="1">[15]p122!#REF!</definedName>
    <definedName name="__123Graph_F" localSheetId="23" hidden="1">[22]p122!#REF!</definedName>
    <definedName name="__123Graph_F" localSheetId="27" hidden="1">[23]p122!#REF!</definedName>
    <definedName name="__123Graph_F" hidden="1">[18]p122!#REF!</definedName>
    <definedName name="__123Graph_FCurrent" localSheetId="1" hidden="1">'[3]19.14-15'!#REF!</definedName>
    <definedName name="__123Graph_FCurrent" localSheetId="2" hidden="1">'[3]19.14-15'!#REF!</definedName>
    <definedName name="__123Graph_FCurrent" localSheetId="3" hidden="1">'[3]19.14-15'!#REF!</definedName>
    <definedName name="__123Graph_FCurrent" localSheetId="4" hidden="1">'[3]19.14-15'!#REF!</definedName>
    <definedName name="__123Graph_FCurrent" localSheetId="5" hidden="1">'[3]19.14-15'!#REF!</definedName>
    <definedName name="__123Graph_FCurrent" localSheetId="6" hidden="1">'[3]19.14-15'!#REF!</definedName>
    <definedName name="__123Graph_FCurrent" localSheetId="7" hidden="1">'[3]19.14-15'!#REF!</definedName>
    <definedName name="__123Graph_FCurrent" localSheetId="8" hidden="1">'[3]19.14-15'!#REF!</definedName>
    <definedName name="__123Graph_FCurrent" localSheetId="9" hidden="1">'[3]19.14-15'!#REF!</definedName>
    <definedName name="__123Graph_FCurrent" localSheetId="11" hidden="1">'[1]19.14-15'!#REF!</definedName>
    <definedName name="__123Graph_FCurrent" localSheetId="34" hidden="1">'[3]19.14-15'!#REF!</definedName>
    <definedName name="__123Graph_FCurrent" localSheetId="12" hidden="1">'[2]19.14-15'!#REF!</definedName>
    <definedName name="__123Graph_FCurrent" localSheetId="17" hidden="1">'[3]19.14-15'!#REF!</definedName>
    <definedName name="__123Graph_FCurrent" localSheetId="20" hidden="1">'[3]19.14-15'!#REF!</definedName>
    <definedName name="__123Graph_FCurrent" hidden="1">'[3]19.14-15'!#REF!</definedName>
    <definedName name="__123Graph_FGrßfico1" localSheetId="1" hidden="1">'[3]19.14-15'!#REF!</definedName>
    <definedName name="__123Graph_FGrßfico1" localSheetId="2" hidden="1">'[3]19.14-15'!#REF!</definedName>
    <definedName name="__123Graph_FGrßfico1" localSheetId="3" hidden="1">'[3]19.14-15'!#REF!</definedName>
    <definedName name="__123Graph_FGrßfico1" localSheetId="4" hidden="1">'[3]19.14-15'!#REF!</definedName>
    <definedName name="__123Graph_FGrßfico1" localSheetId="5" hidden="1">'[3]19.14-15'!#REF!</definedName>
    <definedName name="__123Graph_FGrßfico1" localSheetId="6" hidden="1">'[3]19.14-15'!#REF!</definedName>
    <definedName name="__123Graph_FGrßfico1" localSheetId="7" hidden="1">'[3]19.14-15'!#REF!</definedName>
    <definedName name="__123Graph_FGrßfico1" localSheetId="8" hidden="1">'[3]19.14-15'!#REF!</definedName>
    <definedName name="__123Graph_FGrßfico1" localSheetId="9" hidden="1">'[3]19.14-15'!#REF!</definedName>
    <definedName name="__123Graph_FGrßfico1" localSheetId="11" hidden="1">'[1]19.14-15'!#REF!</definedName>
    <definedName name="__123Graph_FGrßfico1" localSheetId="34" hidden="1">'[3]19.14-15'!#REF!</definedName>
    <definedName name="__123Graph_FGrßfico1" localSheetId="12" hidden="1">'[2]19.14-15'!#REF!</definedName>
    <definedName name="__123Graph_FGrßfico1" localSheetId="17" hidden="1">'[3]19.14-15'!#REF!</definedName>
    <definedName name="__123Graph_FGrßfico1" localSheetId="20" hidden="1">'[3]19.14-15'!#REF!</definedName>
    <definedName name="__123Graph_FGrßfico1" hidden="1">'[3]19.14-15'!#REF!</definedName>
    <definedName name="__123Graph_X" localSheetId="1" hidden="1">[14]p122!#REF!</definedName>
    <definedName name="__123Graph_X" localSheetId="2" hidden="1">[14]p122!#REF!</definedName>
    <definedName name="__123Graph_X" localSheetId="3" hidden="1">[14]p122!#REF!</definedName>
    <definedName name="__123Graph_X" localSheetId="4" hidden="1">[14]p122!#REF!</definedName>
    <definedName name="__123Graph_X" localSheetId="5" hidden="1">[14]p122!#REF!</definedName>
    <definedName name="__123Graph_X" localSheetId="6" hidden="1">[14]p122!#REF!</definedName>
    <definedName name="__123Graph_X" localSheetId="7" hidden="1">[14]p122!#REF!</definedName>
    <definedName name="__123Graph_X" localSheetId="8" hidden="1">[14]p122!#REF!</definedName>
    <definedName name="__123Graph_X" localSheetId="9" hidden="1">[14]p122!#REF!</definedName>
    <definedName name="__123Graph_X" localSheetId="10" hidden="1">[15]p122!#REF!</definedName>
    <definedName name="__123Graph_X" localSheetId="11" hidden="1">[16]p122!#REF!</definedName>
    <definedName name="__123Graph_X" localSheetId="29" hidden="1">[17]p122!#REF!</definedName>
    <definedName name="__123Graph_X" localSheetId="34" hidden="1">[18]p122!#REF!</definedName>
    <definedName name="__123Graph_X" localSheetId="12" hidden="1">[19]p122!#REF!</definedName>
    <definedName name="__123Graph_X" localSheetId="14" hidden="1">[20]p122!#REF!</definedName>
    <definedName name="__123Graph_X" localSheetId="17" hidden="1">[21]p122!#REF!</definedName>
    <definedName name="__123Graph_X" localSheetId="18" hidden="1">[15]p122!#REF!</definedName>
    <definedName name="__123Graph_X" localSheetId="19" hidden="1">[15]p122!#REF!</definedName>
    <definedName name="__123Graph_X" localSheetId="20" hidden="1">[21]p122!#REF!</definedName>
    <definedName name="__123Graph_X" localSheetId="21" hidden="1">[15]p122!#REF!</definedName>
    <definedName name="__123Graph_X" localSheetId="22" hidden="1">[15]p122!#REF!</definedName>
    <definedName name="__123Graph_X" localSheetId="23" hidden="1">[22]p122!#REF!</definedName>
    <definedName name="__123Graph_X" localSheetId="27" hidden="1">[23]p122!#REF!</definedName>
    <definedName name="__123Graph_X" hidden="1">[18]p122!#REF!</definedName>
    <definedName name="__123Graph_XCurrent" localSheetId="11" hidden="1">'[1]19.14-15'!#REF!</definedName>
    <definedName name="__123Graph_XCurrent" localSheetId="12" hidden="1">'[2]19.14-15'!#REF!</definedName>
    <definedName name="__123Graph_XCurrent" hidden="1">'[3]19.14-15'!#REF!</definedName>
    <definedName name="__123Graph_XGrßfico1" localSheetId="11" hidden="1">'[1]19.14-15'!#REF!</definedName>
    <definedName name="__123Graph_XGrßfico1" localSheetId="12" hidden="1">'[2]19.14-15'!#REF!</definedName>
    <definedName name="__123Graph_XGrßfico1" hidden="1">'[3]19.14-15'!#REF!</definedName>
    <definedName name="_Dist_Values" hidden="1">#N/A</definedName>
    <definedName name="_p421" localSheetId="10">[24]CARNE1!$B$44</definedName>
    <definedName name="_p421" localSheetId="11">[25]CARNE1!$B$44</definedName>
    <definedName name="_p421" localSheetId="12">[26]CARNE1!$B$44</definedName>
    <definedName name="_p421" localSheetId="17">[27]CARNE1!$B$44</definedName>
    <definedName name="_p421" localSheetId="18">[24]CARNE1!$B$44</definedName>
    <definedName name="_p421" localSheetId="19">[24]CARNE1!$B$44</definedName>
    <definedName name="_p421" localSheetId="20">[27]CARNE1!$B$44</definedName>
    <definedName name="_p421" localSheetId="21">[24]CARNE1!$B$44</definedName>
    <definedName name="_p421" localSheetId="22">[24]CARNE1!$B$44</definedName>
    <definedName name="_p421">[28]CARNE1!$B$44</definedName>
    <definedName name="_p431" localSheetId="10" hidden="1">[24]CARNE7!$G$11:$G$93</definedName>
    <definedName name="_p431" localSheetId="11" hidden="1">[25]CARNE7!$G$11:$G$93</definedName>
    <definedName name="_p431" localSheetId="12" hidden="1">[26]CARNE7!$G$11:$G$93</definedName>
    <definedName name="_p431" localSheetId="17" hidden="1">[27]CARNE7!$G$11:$G$93</definedName>
    <definedName name="_p431" localSheetId="18" hidden="1">[24]CARNE7!$G$11:$G$93</definedName>
    <definedName name="_p431" localSheetId="19" hidden="1">[24]CARNE7!$G$11:$G$93</definedName>
    <definedName name="_p431" localSheetId="20" hidden="1">[27]CARNE7!$G$11:$G$93</definedName>
    <definedName name="_p431" localSheetId="21" hidden="1">[24]CARNE7!$G$11:$G$93</definedName>
    <definedName name="_p431" localSheetId="22" hidden="1">[24]CARNE7!$G$11:$G$93</definedName>
    <definedName name="_p431" hidden="1">[28]CARNE7!$G$11:$G$93</definedName>
    <definedName name="_p7" hidden="1">'[29]19.14-15'!#REF!</definedName>
    <definedName name="_PEP1" localSheetId="10">'[30]19.11-12'!$B$51</definedName>
    <definedName name="_PEP1" localSheetId="11">'[31]19.11-12'!$B$51</definedName>
    <definedName name="_PEP1" localSheetId="12">'[32]19.11-12'!$B$51</definedName>
    <definedName name="_PEP1" localSheetId="17">'[33]19.11-12'!$B$51</definedName>
    <definedName name="_PEP1" localSheetId="18">'[30]19.11-12'!$B$51</definedName>
    <definedName name="_PEP1" localSheetId="19">'[30]19.11-12'!$B$51</definedName>
    <definedName name="_PEP1" localSheetId="20">'[33]19.11-12'!$B$51</definedName>
    <definedName name="_PEP1" localSheetId="21">'[30]19.11-12'!$B$51</definedName>
    <definedName name="_PEP1" localSheetId="22">'[30]19.11-12'!$B$51</definedName>
    <definedName name="_PEP1">'[34]19.11-12'!$B$51</definedName>
    <definedName name="_PEP2" localSheetId="10">[35]GANADE1!$B$75</definedName>
    <definedName name="_PEP2" localSheetId="11">[36]GANADE1!$B$75</definedName>
    <definedName name="_PEP2" localSheetId="12">[37]GANADE1!$B$75</definedName>
    <definedName name="_PEP2" localSheetId="17">[38]GANADE1!$B$75</definedName>
    <definedName name="_PEP2" localSheetId="18">[35]GANADE1!$B$75</definedName>
    <definedName name="_PEP2" localSheetId="19">[35]GANADE1!$B$75</definedName>
    <definedName name="_PEP2" localSheetId="20">[38]GANADE1!$B$75</definedName>
    <definedName name="_PEP2" localSheetId="21">[35]GANADE1!$B$75</definedName>
    <definedName name="_PEP2" localSheetId="22">[35]GANADE1!$B$75</definedName>
    <definedName name="_PEP2">[39]GANADE1!$B$75</definedName>
    <definedName name="_PEP3" localSheetId="10">'[30]19.11-12'!$B$53</definedName>
    <definedName name="_PEP3" localSheetId="11">'[31]19.11-12'!$B$53</definedName>
    <definedName name="_PEP3" localSheetId="12">'[32]19.11-12'!$B$53</definedName>
    <definedName name="_PEP3" localSheetId="17">'[33]19.11-12'!$B$53</definedName>
    <definedName name="_PEP3" localSheetId="18">'[30]19.11-12'!$B$53</definedName>
    <definedName name="_PEP3" localSheetId="19">'[30]19.11-12'!$B$53</definedName>
    <definedName name="_PEP3" localSheetId="20">'[33]19.11-12'!$B$53</definedName>
    <definedName name="_PEP3" localSheetId="21">'[30]19.11-12'!$B$53</definedName>
    <definedName name="_PEP3" localSheetId="22">'[30]19.11-12'!$B$53</definedName>
    <definedName name="_PEP3">'[34]19.11-12'!$B$53</definedName>
    <definedName name="_PEP4" localSheetId="10" hidden="1">'[30]19.14-15'!$B$34:$B$37</definedName>
    <definedName name="_PEP4" localSheetId="11" hidden="1">'[31]19.14-15'!$B$34:$B$37</definedName>
    <definedName name="_PEP4" localSheetId="12" hidden="1">'[32]19.14-15'!$B$34:$B$37</definedName>
    <definedName name="_PEP4" localSheetId="17" hidden="1">'[33]19.14-15'!$B$34:$B$37</definedName>
    <definedName name="_PEP4" localSheetId="18" hidden="1">'[30]19.14-15'!$B$34:$B$37</definedName>
    <definedName name="_PEP4" localSheetId="19" hidden="1">'[30]19.14-15'!$B$34:$B$37</definedName>
    <definedName name="_PEP4" localSheetId="20" hidden="1">'[33]19.14-15'!$B$34:$B$37</definedName>
    <definedName name="_PEP4" localSheetId="21" hidden="1">'[30]19.14-15'!$B$34:$B$37</definedName>
    <definedName name="_PEP4" localSheetId="22" hidden="1">'[30]19.14-15'!$B$34:$B$37</definedName>
    <definedName name="_PEP4" hidden="1">'[34]19.14-15'!$B$34:$B$37</definedName>
    <definedName name="_PP1" localSheetId="10">[35]GANADE1!$B$77</definedName>
    <definedName name="_PP1" localSheetId="11">[36]GANADE1!$B$77</definedName>
    <definedName name="_PP1" localSheetId="12">[37]GANADE1!$B$77</definedName>
    <definedName name="_PP1" localSheetId="17">[38]GANADE1!$B$77</definedName>
    <definedName name="_PP1" localSheetId="18">[35]GANADE1!$B$77</definedName>
    <definedName name="_PP1" localSheetId="19">[35]GANADE1!$B$77</definedName>
    <definedName name="_PP1" localSheetId="20">[38]GANADE1!$B$77</definedName>
    <definedName name="_PP1" localSheetId="21">[35]GANADE1!$B$77</definedName>
    <definedName name="_PP1" localSheetId="22">[35]GANADE1!$B$77</definedName>
    <definedName name="_PP1">[39]GANADE1!$B$77</definedName>
    <definedName name="_PP10" localSheetId="10" hidden="1">'[30]19.14-15'!$C$34:$C$37</definedName>
    <definedName name="_PP10" localSheetId="11" hidden="1">'[31]19.14-15'!$C$34:$C$37</definedName>
    <definedName name="_PP10" localSheetId="12" hidden="1">'[32]19.14-15'!$C$34:$C$37</definedName>
    <definedName name="_PP10" localSheetId="17" hidden="1">'[33]19.14-15'!$C$34:$C$37</definedName>
    <definedName name="_PP10" localSheetId="18" hidden="1">'[30]19.14-15'!$C$34:$C$37</definedName>
    <definedName name="_PP10" localSheetId="19" hidden="1">'[30]19.14-15'!$C$34:$C$37</definedName>
    <definedName name="_PP10" localSheetId="20" hidden="1">'[33]19.14-15'!$C$34:$C$37</definedName>
    <definedName name="_PP10" localSheetId="21" hidden="1">'[30]19.14-15'!$C$34:$C$37</definedName>
    <definedName name="_PP10" localSheetId="22" hidden="1">'[30]19.14-15'!$C$34:$C$37</definedName>
    <definedName name="_PP10" hidden="1">'[34]19.14-15'!$C$34:$C$37</definedName>
    <definedName name="_PP11" localSheetId="10" hidden="1">'[30]19.14-15'!$C$34:$C$37</definedName>
    <definedName name="_PP11" localSheetId="11" hidden="1">'[31]19.14-15'!$C$34:$C$37</definedName>
    <definedName name="_PP11" localSheetId="12" hidden="1">'[32]19.14-15'!$C$34:$C$37</definedName>
    <definedName name="_PP11" localSheetId="17" hidden="1">'[33]19.14-15'!$C$34:$C$37</definedName>
    <definedName name="_PP11" localSheetId="18" hidden="1">'[30]19.14-15'!$C$34:$C$37</definedName>
    <definedName name="_PP11" localSheetId="19" hidden="1">'[30]19.14-15'!$C$34:$C$37</definedName>
    <definedName name="_PP11" localSheetId="20" hidden="1">'[33]19.14-15'!$C$34:$C$37</definedName>
    <definedName name="_PP11" localSheetId="21" hidden="1">'[30]19.14-15'!$C$34:$C$37</definedName>
    <definedName name="_PP11" localSheetId="22" hidden="1">'[30]19.14-15'!$C$34:$C$37</definedName>
    <definedName name="_PP11" hidden="1">'[34]19.14-15'!$C$34:$C$37</definedName>
    <definedName name="_PP12" localSheetId="10" hidden="1">'[30]19.14-15'!$C$34:$C$37</definedName>
    <definedName name="_PP12" localSheetId="11" hidden="1">'[31]19.14-15'!$C$34:$C$37</definedName>
    <definedName name="_PP12" localSheetId="12" hidden="1">'[32]19.14-15'!$C$34:$C$37</definedName>
    <definedName name="_PP12" localSheetId="17" hidden="1">'[33]19.14-15'!$C$34:$C$37</definedName>
    <definedName name="_PP12" localSheetId="18" hidden="1">'[30]19.14-15'!$C$34:$C$37</definedName>
    <definedName name="_PP12" localSheetId="19" hidden="1">'[30]19.14-15'!$C$34:$C$37</definedName>
    <definedName name="_PP12" localSheetId="20" hidden="1">'[33]19.14-15'!$C$34:$C$37</definedName>
    <definedName name="_PP12" localSheetId="21" hidden="1">'[30]19.14-15'!$C$34:$C$37</definedName>
    <definedName name="_PP12" localSheetId="22" hidden="1">'[30]19.14-15'!$C$34:$C$37</definedName>
    <definedName name="_PP12" hidden="1">'[34]19.14-15'!$C$34:$C$37</definedName>
    <definedName name="_PP13" localSheetId="1" hidden="1">'[34]19.14-15'!#REF!</definedName>
    <definedName name="_PP13" localSheetId="2" hidden="1">'[34]19.14-15'!#REF!</definedName>
    <definedName name="_PP13" localSheetId="3" hidden="1">'[34]19.14-15'!#REF!</definedName>
    <definedName name="_PP13" localSheetId="4" hidden="1">'[34]19.14-15'!#REF!</definedName>
    <definedName name="_PP13" localSheetId="5" hidden="1">'[34]19.14-15'!#REF!</definedName>
    <definedName name="_PP13" localSheetId="6" hidden="1">'[34]19.14-15'!#REF!</definedName>
    <definedName name="_PP13" localSheetId="7" hidden="1">'[34]19.14-15'!#REF!</definedName>
    <definedName name="_PP13" localSheetId="8" hidden="1">'[34]19.14-15'!#REF!</definedName>
    <definedName name="_PP13" localSheetId="9" hidden="1">'[34]19.14-15'!#REF!</definedName>
    <definedName name="_PP13" localSheetId="10" hidden="1">'[30]19.14-15'!#REF!</definedName>
    <definedName name="_PP13" localSheetId="11" hidden="1">'[31]19.14-15'!#REF!</definedName>
    <definedName name="_PP13" localSheetId="34" hidden="1">'[34]19.14-15'!#REF!</definedName>
    <definedName name="_PP13" localSheetId="12" hidden="1">'[32]19.14-15'!#REF!</definedName>
    <definedName name="_PP13" localSheetId="17" hidden="1">'[33]19.14-15'!#REF!</definedName>
    <definedName name="_PP13" localSheetId="18" hidden="1">'[30]19.14-15'!#REF!</definedName>
    <definedName name="_PP13" localSheetId="19" hidden="1">'[30]19.14-15'!#REF!</definedName>
    <definedName name="_PP13" localSheetId="20" hidden="1">'[33]19.14-15'!#REF!</definedName>
    <definedName name="_PP13" localSheetId="21" hidden="1">'[30]19.14-15'!#REF!</definedName>
    <definedName name="_PP13" localSheetId="22" hidden="1">'[30]19.14-15'!#REF!</definedName>
    <definedName name="_PP13" hidden="1">'[34]19.14-15'!#REF!</definedName>
    <definedName name="_PP14" localSheetId="1" hidden="1">'[34]19.14-15'!#REF!</definedName>
    <definedName name="_PP14" localSheetId="2" hidden="1">'[34]19.14-15'!#REF!</definedName>
    <definedName name="_PP14" localSheetId="3" hidden="1">'[34]19.14-15'!#REF!</definedName>
    <definedName name="_PP14" localSheetId="4" hidden="1">'[34]19.14-15'!#REF!</definedName>
    <definedName name="_PP14" localSheetId="5" hidden="1">'[34]19.14-15'!#REF!</definedName>
    <definedName name="_PP14" localSheetId="6" hidden="1">'[34]19.14-15'!#REF!</definedName>
    <definedName name="_PP14" localSheetId="7" hidden="1">'[34]19.14-15'!#REF!</definedName>
    <definedName name="_PP14" localSheetId="8" hidden="1">'[34]19.14-15'!#REF!</definedName>
    <definedName name="_PP14" localSheetId="9" hidden="1">'[34]19.14-15'!#REF!</definedName>
    <definedName name="_PP14" localSheetId="10" hidden="1">'[30]19.14-15'!#REF!</definedName>
    <definedName name="_PP14" localSheetId="11" hidden="1">'[31]19.14-15'!#REF!</definedName>
    <definedName name="_PP14" localSheetId="34" hidden="1">'[34]19.14-15'!#REF!</definedName>
    <definedName name="_PP14" localSheetId="12" hidden="1">'[32]19.14-15'!#REF!</definedName>
    <definedName name="_PP14" localSheetId="17" hidden="1">'[33]19.14-15'!#REF!</definedName>
    <definedName name="_PP14" localSheetId="18" hidden="1">'[30]19.14-15'!#REF!</definedName>
    <definedName name="_PP14" localSheetId="19" hidden="1">'[30]19.14-15'!#REF!</definedName>
    <definedName name="_PP14" localSheetId="20" hidden="1">'[33]19.14-15'!#REF!</definedName>
    <definedName name="_PP14" localSheetId="21" hidden="1">'[30]19.14-15'!#REF!</definedName>
    <definedName name="_PP14" localSheetId="22" hidden="1">'[30]19.14-15'!#REF!</definedName>
    <definedName name="_PP14" hidden="1">'[34]19.14-15'!#REF!</definedName>
    <definedName name="_PP15" localSheetId="1" hidden="1">'[34]19.14-15'!#REF!</definedName>
    <definedName name="_PP15" localSheetId="2" hidden="1">'[34]19.14-15'!#REF!</definedName>
    <definedName name="_PP15" localSheetId="3" hidden="1">'[34]19.14-15'!#REF!</definedName>
    <definedName name="_PP15" localSheetId="4" hidden="1">'[34]19.14-15'!#REF!</definedName>
    <definedName name="_PP15" localSheetId="5" hidden="1">'[34]19.14-15'!#REF!</definedName>
    <definedName name="_PP15" localSheetId="6" hidden="1">'[34]19.14-15'!#REF!</definedName>
    <definedName name="_PP15" localSheetId="7" hidden="1">'[34]19.14-15'!#REF!</definedName>
    <definedName name="_PP15" localSheetId="8" hidden="1">'[34]19.14-15'!#REF!</definedName>
    <definedName name="_PP15" localSheetId="9" hidden="1">'[34]19.14-15'!#REF!</definedName>
    <definedName name="_PP15" localSheetId="10" hidden="1">'[30]19.14-15'!#REF!</definedName>
    <definedName name="_PP15" localSheetId="11" hidden="1">'[31]19.14-15'!#REF!</definedName>
    <definedName name="_PP15" localSheetId="34" hidden="1">'[34]19.14-15'!#REF!</definedName>
    <definedName name="_PP15" localSheetId="12" hidden="1">'[32]19.14-15'!#REF!</definedName>
    <definedName name="_PP15" localSheetId="17" hidden="1">'[33]19.14-15'!#REF!</definedName>
    <definedName name="_PP15" localSheetId="18" hidden="1">'[30]19.14-15'!#REF!</definedName>
    <definedName name="_PP15" localSheetId="19" hidden="1">'[30]19.14-15'!#REF!</definedName>
    <definedName name="_PP15" localSheetId="20" hidden="1">'[33]19.14-15'!#REF!</definedName>
    <definedName name="_PP15" localSheetId="21" hidden="1">'[30]19.14-15'!#REF!</definedName>
    <definedName name="_PP15" localSheetId="22" hidden="1">'[30]19.14-15'!#REF!</definedName>
    <definedName name="_PP15" hidden="1">'[34]19.14-15'!#REF!</definedName>
    <definedName name="_PP16" localSheetId="10" hidden="1">'[30]19.14-15'!$D$34:$D$37</definedName>
    <definedName name="_PP16" localSheetId="11" hidden="1">'[31]19.14-15'!$D$34:$D$37</definedName>
    <definedName name="_PP16" localSheetId="12" hidden="1">'[32]19.14-15'!$D$34:$D$37</definedName>
    <definedName name="_PP16" localSheetId="17" hidden="1">'[33]19.14-15'!$D$34:$D$37</definedName>
    <definedName name="_PP16" localSheetId="18" hidden="1">'[30]19.14-15'!$D$34:$D$37</definedName>
    <definedName name="_PP16" localSheetId="19" hidden="1">'[30]19.14-15'!$D$34:$D$37</definedName>
    <definedName name="_PP16" localSheetId="20" hidden="1">'[33]19.14-15'!$D$34:$D$37</definedName>
    <definedName name="_PP16" localSheetId="21" hidden="1">'[30]19.14-15'!$D$34:$D$37</definedName>
    <definedName name="_PP16" localSheetId="22" hidden="1">'[30]19.14-15'!$D$34:$D$37</definedName>
    <definedName name="_PP16" hidden="1">'[34]19.14-15'!$D$34:$D$37</definedName>
    <definedName name="_PP17" localSheetId="10" hidden="1">'[30]19.14-15'!$D$34:$D$37</definedName>
    <definedName name="_PP17" localSheetId="11" hidden="1">'[31]19.14-15'!$D$34:$D$37</definedName>
    <definedName name="_PP17" localSheetId="12" hidden="1">'[32]19.14-15'!$D$34:$D$37</definedName>
    <definedName name="_PP17" localSheetId="17" hidden="1">'[33]19.14-15'!$D$34:$D$37</definedName>
    <definedName name="_PP17" localSheetId="18" hidden="1">'[30]19.14-15'!$D$34:$D$37</definedName>
    <definedName name="_PP17" localSheetId="19" hidden="1">'[30]19.14-15'!$D$34:$D$37</definedName>
    <definedName name="_PP17" localSheetId="20" hidden="1">'[33]19.14-15'!$D$34:$D$37</definedName>
    <definedName name="_PP17" localSheetId="21" hidden="1">'[30]19.14-15'!$D$34:$D$37</definedName>
    <definedName name="_PP17" localSheetId="22" hidden="1">'[30]19.14-15'!$D$34:$D$37</definedName>
    <definedName name="_PP17" hidden="1">'[34]19.14-15'!$D$34:$D$37</definedName>
    <definedName name="_pp18" localSheetId="10" hidden="1">'[30]19.14-15'!$D$34:$D$37</definedName>
    <definedName name="_pp18" localSheetId="11" hidden="1">'[31]19.14-15'!$D$34:$D$37</definedName>
    <definedName name="_pp18" localSheetId="12" hidden="1">'[32]19.14-15'!$D$34:$D$37</definedName>
    <definedName name="_pp18" localSheetId="17" hidden="1">'[33]19.14-15'!$D$34:$D$37</definedName>
    <definedName name="_pp18" localSheetId="18" hidden="1">'[30]19.14-15'!$D$34:$D$37</definedName>
    <definedName name="_pp18" localSheetId="19" hidden="1">'[30]19.14-15'!$D$34:$D$37</definedName>
    <definedName name="_pp18" localSheetId="20" hidden="1">'[33]19.14-15'!$D$34:$D$37</definedName>
    <definedName name="_pp18" localSheetId="21" hidden="1">'[30]19.14-15'!$D$34:$D$37</definedName>
    <definedName name="_pp18" localSheetId="22" hidden="1">'[30]19.14-15'!$D$34:$D$37</definedName>
    <definedName name="_pp18" hidden="1">'[34]19.14-15'!$D$34:$D$37</definedName>
    <definedName name="_pp19" localSheetId="1" hidden="1">'[34]19.14-15'!#REF!</definedName>
    <definedName name="_pp19" localSheetId="2" hidden="1">'[34]19.14-15'!#REF!</definedName>
    <definedName name="_pp19" localSheetId="3" hidden="1">'[34]19.14-15'!#REF!</definedName>
    <definedName name="_pp19" localSheetId="4" hidden="1">'[34]19.14-15'!#REF!</definedName>
    <definedName name="_pp19" localSheetId="5" hidden="1">'[34]19.14-15'!#REF!</definedName>
    <definedName name="_pp19" localSheetId="6" hidden="1">'[34]19.14-15'!#REF!</definedName>
    <definedName name="_pp19" localSheetId="7" hidden="1">'[34]19.14-15'!#REF!</definedName>
    <definedName name="_pp19" localSheetId="8" hidden="1">'[34]19.14-15'!#REF!</definedName>
    <definedName name="_pp19" localSheetId="9" hidden="1">'[34]19.14-15'!#REF!</definedName>
    <definedName name="_pp19" localSheetId="10" hidden="1">'[30]19.14-15'!#REF!</definedName>
    <definedName name="_pp19" localSheetId="11" hidden="1">'[31]19.14-15'!#REF!</definedName>
    <definedName name="_pp19" localSheetId="34" hidden="1">'[34]19.14-15'!#REF!</definedName>
    <definedName name="_pp19" localSheetId="12" hidden="1">'[32]19.14-15'!#REF!</definedName>
    <definedName name="_pp19" localSheetId="17" hidden="1">'[33]19.14-15'!#REF!</definedName>
    <definedName name="_pp19" localSheetId="18" hidden="1">'[30]19.14-15'!#REF!</definedName>
    <definedName name="_pp19" localSheetId="19" hidden="1">'[30]19.14-15'!#REF!</definedName>
    <definedName name="_pp19" localSheetId="20" hidden="1">'[33]19.14-15'!#REF!</definedName>
    <definedName name="_pp19" localSheetId="21" hidden="1">'[30]19.14-15'!#REF!</definedName>
    <definedName name="_pp19" localSheetId="22" hidden="1">'[30]19.14-15'!#REF!</definedName>
    <definedName name="_pp19" hidden="1">'[34]19.14-15'!#REF!</definedName>
    <definedName name="_PP2" localSheetId="1">'[34]19.22'!#REF!</definedName>
    <definedName name="_PP2" localSheetId="2">'[34]19.22'!#REF!</definedName>
    <definedName name="_PP2" localSheetId="3">'[34]19.22'!#REF!</definedName>
    <definedName name="_PP2" localSheetId="4">'[34]19.22'!#REF!</definedName>
    <definedName name="_PP2" localSheetId="5">'[34]19.22'!#REF!</definedName>
    <definedName name="_PP2" localSheetId="6">'[34]19.22'!#REF!</definedName>
    <definedName name="_PP2" localSheetId="7">'[34]19.22'!#REF!</definedName>
    <definedName name="_PP2" localSheetId="8">'[34]19.22'!#REF!</definedName>
    <definedName name="_PP2" localSheetId="9">'[34]19.22'!#REF!</definedName>
    <definedName name="_PP2" localSheetId="10">'[30]19.22'!#REF!</definedName>
    <definedName name="_PP2" localSheetId="11">'[31]19.22'!#REF!</definedName>
    <definedName name="_PP2" localSheetId="34">'[34]19.22'!#REF!</definedName>
    <definedName name="_PP2" localSheetId="12">'[32]19.22'!#REF!</definedName>
    <definedName name="_PP2" localSheetId="17">'[33]19.22'!#REF!</definedName>
    <definedName name="_PP2" localSheetId="18">'[30]19.22'!#REF!</definedName>
    <definedName name="_PP2" localSheetId="19">'[30]19.22'!#REF!</definedName>
    <definedName name="_PP2" localSheetId="20">'[33]19.22'!#REF!</definedName>
    <definedName name="_PP2" localSheetId="21">'[30]19.22'!#REF!</definedName>
    <definedName name="_PP2" localSheetId="22">'[30]19.22'!#REF!</definedName>
    <definedName name="_PP2">'[34]19.22'!#REF!</definedName>
    <definedName name="_PP20" localSheetId="1" hidden="1">'[34]19.14-15'!#REF!</definedName>
    <definedName name="_PP20" localSheetId="2" hidden="1">'[34]19.14-15'!#REF!</definedName>
    <definedName name="_PP20" localSheetId="3" hidden="1">'[34]19.14-15'!#REF!</definedName>
    <definedName name="_PP20" localSheetId="4" hidden="1">'[34]19.14-15'!#REF!</definedName>
    <definedName name="_PP20" localSheetId="5" hidden="1">'[34]19.14-15'!#REF!</definedName>
    <definedName name="_PP20" localSheetId="6" hidden="1">'[34]19.14-15'!#REF!</definedName>
    <definedName name="_PP20" localSheetId="7" hidden="1">'[34]19.14-15'!#REF!</definedName>
    <definedName name="_PP20" localSheetId="8" hidden="1">'[34]19.14-15'!#REF!</definedName>
    <definedName name="_PP20" localSheetId="9" hidden="1">'[34]19.14-15'!#REF!</definedName>
    <definedName name="_PP20" localSheetId="10" hidden="1">'[30]19.14-15'!#REF!</definedName>
    <definedName name="_PP20" localSheetId="11" hidden="1">'[31]19.14-15'!#REF!</definedName>
    <definedName name="_PP20" localSheetId="34" hidden="1">'[34]19.14-15'!#REF!</definedName>
    <definedName name="_PP20" localSheetId="12" hidden="1">'[32]19.14-15'!#REF!</definedName>
    <definedName name="_PP20" localSheetId="17" hidden="1">'[33]19.14-15'!#REF!</definedName>
    <definedName name="_PP20" localSheetId="18" hidden="1">'[30]19.14-15'!#REF!</definedName>
    <definedName name="_PP20" localSheetId="19" hidden="1">'[30]19.14-15'!#REF!</definedName>
    <definedName name="_PP20" localSheetId="20" hidden="1">'[33]19.14-15'!#REF!</definedName>
    <definedName name="_PP20" localSheetId="21" hidden="1">'[30]19.14-15'!#REF!</definedName>
    <definedName name="_PP20" localSheetId="22" hidden="1">'[30]19.14-15'!#REF!</definedName>
    <definedName name="_PP20" hidden="1">'[34]19.14-15'!#REF!</definedName>
    <definedName name="_PP21" localSheetId="1" hidden="1">'[34]19.14-15'!#REF!</definedName>
    <definedName name="_PP21" localSheetId="2" hidden="1">'[34]19.14-15'!#REF!</definedName>
    <definedName name="_PP21" localSheetId="3" hidden="1">'[34]19.14-15'!#REF!</definedName>
    <definedName name="_PP21" localSheetId="4" hidden="1">'[34]19.14-15'!#REF!</definedName>
    <definedName name="_PP21" localSheetId="5" hidden="1">'[34]19.14-15'!#REF!</definedName>
    <definedName name="_PP21" localSheetId="6" hidden="1">'[34]19.14-15'!#REF!</definedName>
    <definedName name="_PP21" localSheetId="7" hidden="1">'[34]19.14-15'!#REF!</definedName>
    <definedName name="_PP21" localSheetId="8" hidden="1">'[34]19.14-15'!#REF!</definedName>
    <definedName name="_PP21" localSheetId="9" hidden="1">'[34]19.14-15'!#REF!</definedName>
    <definedName name="_PP21" localSheetId="10" hidden="1">'[30]19.14-15'!#REF!</definedName>
    <definedName name="_PP21" localSheetId="11" hidden="1">'[31]19.14-15'!#REF!</definedName>
    <definedName name="_PP21" localSheetId="34" hidden="1">'[34]19.14-15'!#REF!</definedName>
    <definedName name="_PP21" localSheetId="12" hidden="1">'[32]19.14-15'!#REF!</definedName>
    <definedName name="_PP21" localSheetId="17" hidden="1">'[33]19.14-15'!#REF!</definedName>
    <definedName name="_PP21" localSheetId="18" hidden="1">'[30]19.14-15'!#REF!</definedName>
    <definedName name="_PP21" localSheetId="19" hidden="1">'[30]19.14-15'!#REF!</definedName>
    <definedName name="_PP21" localSheetId="20" hidden="1">'[33]19.14-15'!#REF!</definedName>
    <definedName name="_PP21" localSheetId="21" hidden="1">'[30]19.14-15'!#REF!</definedName>
    <definedName name="_PP21" localSheetId="22" hidden="1">'[30]19.14-15'!#REF!</definedName>
    <definedName name="_PP21" hidden="1">'[34]19.14-15'!#REF!</definedName>
    <definedName name="_PP22" localSheetId="10" hidden="1">'[30]19.14-15'!#REF!</definedName>
    <definedName name="_PP22" localSheetId="11" hidden="1">'[31]19.14-15'!#REF!</definedName>
    <definedName name="_PP22" localSheetId="12" hidden="1">'[32]19.14-15'!#REF!</definedName>
    <definedName name="_PP22" localSheetId="17" hidden="1">'[33]19.14-15'!#REF!</definedName>
    <definedName name="_PP22" localSheetId="18" hidden="1">'[30]19.14-15'!#REF!</definedName>
    <definedName name="_PP22" localSheetId="19" hidden="1">'[30]19.14-15'!#REF!</definedName>
    <definedName name="_PP22" localSheetId="20" hidden="1">'[33]19.14-15'!#REF!</definedName>
    <definedName name="_PP22" localSheetId="21" hidden="1">'[30]19.14-15'!#REF!</definedName>
    <definedName name="_PP22" localSheetId="22" hidden="1">'[30]19.14-15'!#REF!</definedName>
    <definedName name="_PP22" hidden="1">'[34]19.14-15'!#REF!</definedName>
    <definedName name="_pp23" localSheetId="10" hidden="1">'[30]19.14-15'!#REF!</definedName>
    <definedName name="_pp23" localSheetId="11" hidden="1">'[31]19.14-15'!#REF!</definedName>
    <definedName name="_pp23" localSheetId="12" hidden="1">'[32]19.14-15'!#REF!</definedName>
    <definedName name="_pp23" localSheetId="17" hidden="1">'[33]19.14-15'!#REF!</definedName>
    <definedName name="_pp23" localSheetId="18" hidden="1">'[30]19.14-15'!#REF!</definedName>
    <definedName name="_pp23" localSheetId="19" hidden="1">'[30]19.14-15'!#REF!</definedName>
    <definedName name="_pp23" localSheetId="20" hidden="1">'[33]19.14-15'!#REF!</definedName>
    <definedName name="_pp23" localSheetId="21" hidden="1">'[30]19.14-15'!#REF!</definedName>
    <definedName name="_pp23" localSheetId="22" hidden="1">'[30]19.14-15'!#REF!</definedName>
    <definedName name="_pp23" hidden="1">'[34]19.14-15'!#REF!</definedName>
    <definedName name="_pp24" localSheetId="10" hidden="1">'[30]19.14-15'!#REF!</definedName>
    <definedName name="_pp24" localSheetId="11" hidden="1">'[31]19.14-15'!#REF!</definedName>
    <definedName name="_pp24" localSheetId="12" hidden="1">'[32]19.14-15'!#REF!</definedName>
    <definedName name="_pp24" localSheetId="17" hidden="1">'[33]19.14-15'!#REF!</definedName>
    <definedName name="_pp24" localSheetId="18" hidden="1">'[30]19.14-15'!#REF!</definedName>
    <definedName name="_pp24" localSheetId="19" hidden="1">'[30]19.14-15'!#REF!</definedName>
    <definedName name="_pp24" localSheetId="20" hidden="1">'[33]19.14-15'!#REF!</definedName>
    <definedName name="_pp24" localSheetId="21" hidden="1">'[30]19.14-15'!#REF!</definedName>
    <definedName name="_pp24" localSheetId="22" hidden="1">'[30]19.14-15'!#REF!</definedName>
    <definedName name="_pp24" hidden="1">'[34]19.14-15'!#REF!</definedName>
    <definedName name="_pp25" localSheetId="10" hidden="1">'[30]19.14-15'!#REF!</definedName>
    <definedName name="_pp25" localSheetId="11" hidden="1">'[31]19.14-15'!#REF!</definedName>
    <definedName name="_pp25" localSheetId="12" hidden="1">'[32]19.14-15'!#REF!</definedName>
    <definedName name="_pp25" localSheetId="17" hidden="1">'[33]19.14-15'!#REF!</definedName>
    <definedName name="_pp25" localSheetId="18" hidden="1">'[30]19.14-15'!#REF!</definedName>
    <definedName name="_pp25" localSheetId="19" hidden="1">'[30]19.14-15'!#REF!</definedName>
    <definedName name="_pp25" localSheetId="20" hidden="1">'[33]19.14-15'!#REF!</definedName>
    <definedName name="_pp25" localSheetId="21" hidden="1">'[30]19.14-15'!#REF!</definedName>
    <definedName name="_pp25" localSheetId="22" hidden="1">'[30]19.14-15'!#REF!</definedName>
    <definedName name="_pp25" hidden="1">'[34]19.14-15'!#REF!</definedName>
    <definedName name="_pp26" localSheetId="10" hidden="1">'[30]19.14-15'!#REF!</definedName>
    <definedName name="_pp26" localSheetId="11" hidden="1">'[31]19.14-15'!#REF!</definedName>
    <definedName name="_pp26" localSheetId="12" hidden="1">'[32]19.14-15'!#REF!</definedName>
    <definedName name="_pp26" localSheetId="17" hidden="1">'[33]19.14-15'!#REF!</definedName>
    <definedName name="_pp26" localSheetId="18" hidden="1">'[30]19.14-15'!#REF!</definedName>
    <definedName name="_pp26" localSheetId="19" hidden="1">'[30]19.14-15'!#REF!</definedName>
    <definedName name="_pp26" localSheetId="20" hidden="1">'[33]19.14-15'!#REF!</definedName>
    <definedName name="_pp26" localSheetId="21" hidden="1">'[30]19.14-15'!#REF!</definedName>
    <definedName name="_pp26" localSheetId="22" hidden="1">'[30]19.14-15'!#REF!</definedName>
    <definedName name="_pp26" hidden="1">'[34]19.14-15'!#REF!</definedName>
    <definedName name="_pp27" localSheetId="10" hidden="1">'[30]19.14-15'!#REF!</definedName>
    <definedName name="_pp27" localSheetId="11" hidden="1">'[31]19.14-15'!#REF!</definedName>
    <definedName name="_pp27" localSheetId="12" hidden="1">'[32]19.14-15'!#REF!</definedName>
    <definedName name="_pp27" localSheetId="17" hidden="1">'[33]19.14-15'!#REF!</definedName>
    <definedName name="_pp27" localSheetId="18" hidden="1">'[30]19.14-15'!#REF!</definedName>
    <definedName name="_pp27" localSheetId="19" hidden="1">'[30]19.14-15'!#REF!</definedName>
    <definedName name="_pp27" localSheetId="20" hidden="1">'[33]19.14-15'!#REF!</definedName>
    <definedName name="_pp27" localSheetId="21" hidden="1">'[30]19.14-15'!#REF!</definedName>
    <definedName name="_pp27" localSheetId="22" hidden="1">'[30]19.14-15'!#REF!</definedName>
    <definedName name="_pp27" hidden="1">'[34]19.14-15'!#REF!</definedName>
    <definedName name="_PP3" localSheetId="10">[35]GANADE1!$B$79</definedName>
    <definedName name="_PP3" localSheetId="11">[36]GANADE1!$B$79</definedName>
    <definedName name="_PP3" localSheetId="12">[37]GANADE1!$B$79</definedName>
    <definedName name="_PP3" localSheetId="17">[38]GANADE1!$B$79</definedName>
    <definedName name="_PP3" localSheetId="18">[35]GANADE1!$B$79</definedName>
    <definedName name="_PP3" localSheetId="19">[35]GANADE1!$B$79</definedName>
    <definedName name="_PP3" localSheetId="20">[38]GANADE1!$B$79</definedName>
    <definedName name="_PP3" localSheetId="21">[35]GANADE1!$B$79</definedName>
    <definedName name="_PP3" localSheetId="22">[35]GANADE1!$B$79</definedName>
    <definedName name="_PP3">[39]GANADE1!$B$79</definedName>
    <definedName name="_PP4" localSheetId="10">'[30]19.11-12'!$B$51</definedName>
    <definedName name="_PP4" localSheetId="11">'[31]19.11-12'!$B$51</definedName>
    <definedName name="_PP4" localSheetId="12">'[32]19.11-12'!$B$51</definedName>
    <definedName name="_PP4" localSheetId="17">'[33]19.11-12'!$B$51</definedName>
    <definedName name="_PP4" localSheetId="18">'[30]19.11-12'!$B$51</definedName>
    <definedName name="_PP4" localSheetId="19">'[30]19.11-12'!$B$51</definedName>
    <definedName name="_PP4" localSheetId="20">'[33]19.11-12'!$B$51</definedName>
    <definedName name="_PP4" localSheetId="21">'[30]19.11-12'!$B$51</definedName>
    <definedName name="_PP4" localSheetId="22">'[30]19.11-12'!$B$51</definedName>
    <definedName name="_PP4">'[34]19.11-12'!$B$51</definedName>
    <definedName name="_PP5" localSheetId="10" hidden="1">'[30]19.14-15'!$B$34:$B$37</definedName>
    <definedName name="_PP5" localSheetId="11" hidden="1">'[31]19.14-15'!$B$34:$B$37</definedName>
    <definedName name="_PP5" localSheetId="12" hidden="1">'[32]19.14-15'!$B$34:$B$37</definedName>
    <definedName name="_PP5" localSheetId="17" hidden="1">'[33]19.14-15'!$B$34:$B$37</definedName>
    <definedName name="_PP5" localSheetId="18" hidden="1">'[30]19.14-15'!$B$34:$B$37</definedName>
    <definedName name="_PP5" localSheetId="19" hidden="1">'[30]19.14-15'!$B$34:$B$37</definedName>
    <definedName name="_PP5" localSheetId="20" hidden="1">'[33]19.14-15'!$B$34:$B$37</definedName>
    <definedName name="_PP5" localSheetId="21" hidden="1">'[30]19.14-15'!$B$34:$B$37</definedName>
    <definedName name="_PP5" localSheetId="22" hidden="1">'[30]19.14-15'!$B$34:$B$37</definedName>
    <definedName name="_PP5" hidden="1">'[34]19.14-15'!$B$34:$B$37</definedName>
    <definedName name="_PP6" localSheetId="10" hidden="1">'[30]19.14-15'!$B$34:$B$37</definedName>
    <definedName name="_PP6" localSheetId="11" hidden="1">'[31]19.14-15'!$B$34:$B$37</definedName>
    <definedName name="_PP6" localSheetId="12" hidden="1">'[32]19.14-15'!$B$34:$B$37</definedName>
    <definedName name="_PP6" localSheetId="17" hidden="1">'[33]19.14-15'!$B$34:$B$37</definedName>
    <definedName name="_PP6" localSheetId="18" hidden="1">'[30]19.14-15'!$B$34:$B$37</definedName>
    <definedName name="_PP6" localSheetId="19" hidden="1">'[30]19.14-15'!$B$34:$B$37</definedName>
    <definedName name="_PP6" localSheetId="20" hidden="1">'[33]19.14-15'!$B$34:$B$37</definedName>
    <definedName name="_PP6" localSheetId="21" hidden="1">'[30]19.14-15'!$B$34:$B$37</definedName>
    <definedName name="_PP6" localSheetId="22" hidden="1">'[30]19.14-15'!$B$34:$B$37</definedName>
    <definedName name="_PP6" hidden="1">'[34]19.14-15'!$B$34:$B$37</definedName>
    <definedName name="_PP7" localSheetId="1" hidden="1">'[34]19.14-15'!#REF!</definedName>
    <definedName name="_PP7" localSheetId="2" hidden="1">'[34]19.14-15'!#REF!</definedName>
    <definedName name="_PP7" localSheetId="3" hidden="1">'[34]19.14-15'!#REF!</definedName>
    <definedName name="_PP7" localSheetId="4" hidden="1">'[34]19.14-15'!#REF!</definedName>
    <definedName name="_PP7" localSheetId="5" hidden="1">'[34]19.14-15'!#REF!</definedName>
    <definedName name="_PP7" localSheetId="6" hidden="1">'[34]19.14-15'!#REF!</definedName>
    <definedName name="_PP7" localSheetId="7" hidden="1">'[34]19.14-15'!#REF!</definedName>
    <definedName name="_PP7" localSheetId="8" hidden="1">'[34]19.14-15'!#REF!</definedName>
    <definedName name="_PP7" localSheetId="9" hidden="1">'[34]19.14-15'!#REF!</definedName>
    <definedName name="_PP7" localSheetId="10" hidden="1">'[30]19.14-15'!#REF!</definedName>
    <definedName name="_PP7" localSheetId="11" hidden="1">'[31]19.14-15'!#REF!</definedName>
    <definedName name="_PP7" localSheetId="34" hidden="1">'[34]19.14-15'!#REF!</definedName>
    <definedName name="_PP7" localSheetId="12" hidden="1">'[32]19.14-15'!#REF!</definedName>
    <definedName name="_PP7" localSheetId="17" hidden="1">'[33]19.14-15'!#REF!</definedName>
    <definedName name="_PP7" localSheetId="18" hidden="1">'[30]19.14-15'!#REF!</definedName>
    <definedName name="_PP7" localSheetId="19" hidden="1">'[30]19.14-15'!#REF!</definedName>
    <definedName name="_PP7" localSheetId="20" hidden="1">'[33]19.14-15'!#REF!</definedName>
    <definedName name="_PP7" localSheetId="21" hidden="1">'[30]19.14-15'!#REF!</definedName>
    <definedName name="_PP7" localSheetId="22" hidden="1">'[30]19.14-15'!#REF!</definedName>
    <definedName name="_PP7" hidden="1">'[34]19.14-15'!#REF!</definedName>
    <definedName name="_PP8" localSheetId="1" hidden="1">'[34]19.14-15'!#REF!</definedName>
    <definedName name="_PP8" localSheetId="2" hidden="1">'[34]19.14-15'!#REF!</definedName>
    <definedName name="_PP8" localSheetId="3" hidden="1">'[34]19.14-15'!#REF!</definedName>
    <definedName name="_PP8" localSheetId="4" hidden="1">'[34]19.14-15'!#REF!</definedName>
    <definedName name="_PP8" localSheetId="5" hidden="1">'[34]19.14-15'!#REF!</definedName>
    <definedName name="_PP8" localSheetId="6" hidden="1">'[34]19.14-15'!#REF!</definedName>
    <definedName name="_PP8" localSheetId="7" hidden="1">'[34]19.14-15'!#REF!</definedName>
    <definedName name="_PP8" localSheetId="8" hidden="1">'[34]19.14-15'!#REF!</definedName>
    <definedName name="_PP8" localSheetId="9" hidden="1">'[34]19.14-15'!#REF!</definedName>
    <definedName name="_PP8" localSheetId="10" hidden="1">'[30]19.14-15'!#REF!</definedName>
    <definedName name="_PP8" localSheetId="11" hidden="1">'[31]19.14-15'!#REF!</definedName>
    <definedName name="_PP8" localSheetId="34" hidden="1">'[34]19.14-15'!#REF!</definedName>
    <definedName name="_PP8" localSheetId="12" hidden="1">'[32]19.14-15'!#REF!</definedName>
    <definedName name="_PP8" localSheetId="17" hidden="1">'[33]19.14-15'!#REF!</definedName>
    <definedName name="_PP8" localSheetId="18" hidden="1">'[30]19.14-15'!#REF!</definedName>
    <definedName name="_PP8" localSheetId="19" hidden="1">'[30]19.14-15'!#REF!</definedName>
    <definedName name="_PP8" localSheetId="20" hidden="1">'[33]19.14-15'!#REF!</definedName>
    <definedName name="_PP8" localSheetId="21" hidden="1">'[30]19.14-15'!#REF!</definedName>
    <definedName name="_PP8" localSheetId="22" hidden="1">'[30]19.14-15'!#REF!</definedName>
    <definedName name="_PP8" hidden="1">'[34]19.14-15'!#REF!</definedName>
    <definedName name="_PP9" localSheetId="1" hidden="1">'[34]19.14-15'!#REF!</definedName>
    <definedName name="_PP9" localSheetId="2" hidden="1">'[34]19.14-15'!#REF!</definedName>
    <definedName name="_PP9" localSheetId="3" hidden="1">'[34]19.14-15'!#REF!</definedName>
    <definedName name="_PP9" localSheetId="4" hidden="1">'[34]19.14-15'!#REF!</definedName>
    <definedName name="_PP9" localSheetId="5" hidden="1">'[34]19.14-15'!#REF!</definedName>
    <definedName name="_PP9" localSheetId="6" hidden="1">'[34]19.14-15'!#REF!</definedName>
    <definedName name="_PP9" localSheetId="7" hidden="1">'[34]19.14-15'!#REF!</definedName>
    <definedName name="_PP9" localSheetId="8" hidden="1">'[34]19.14-15'!#REF!</definedName>
    <definedName name="_PP9" localSheetId="9" hidden="1">'[34]19.14-15'!#REF!</definedName>
    <definedName name="_PP9" localSheetId="10" hidden="1">'[30]19.14-15'!#REF!</definedName>
    <definedName name="_PP9" localSheetId="11" hidden="1">'[31]19.14-15'!#REF!</definedName>
    <definedName name="_PP9" localSheetId="34" hidden="1">'[34]19.14-15'!#REF!</definedName>
    <definedName name="_PP9" localSheetId="12" hidden="1">'[32]19.14-15'!#REF!</definedName>
    <definedName name="_PP9" localSheetId="17" hidden="1">'[33]19.14-15'!#REF!</definedName>
    <definedName name="_PP9" localSheetId="18" hidden="1">'[30]19.14-15'!#REF!</definedName>
    <definedName name="_PP9" localSheetId="19" hidden="1">'[30]19.14-15'!#REF!</definedName>
    <definedName name="_PP9" localSheetId="20" hidden="1">'[33]19.14-15'!#REF!</definedName>
    <definedName name="_PP9" localSheetId="21" hidden="1">'[30]19.14-15'!#REF!</definedName>
    <definedName name="_PP9" localSheetId="22" hidden="1">'[30]19.14-15'!#REF!</definedName>
    <definedName name="_PP9" hidden="1">'[34]19.14-15'!#REF!</definedName>
    <definedName name="_SUP1">#N/A</definedName>
    <definedName name="_SUP2">#N/A</definedName>
    <definedName name="_SUP3">#N/A</definedName>
    <definedName name="a" localSheetId="1">'[40]3.1'!#REF!</definedName>
    <definedName name="a" localSheetId="2">'[40]3.1'!#REF!</definedName>
    <definedName name="a" localSheetId="3">'[40]3.1'!#REF!</definedName>
    <definedName name="a" localSheetId="4">'[40]3.1'!#REF!</definedName>
    <definedName name="a" localSheetId="5">'[40]3.1'!#REF!</definedName>
    <definedName name="a" localSheetId="6">'[40]3.1'!#REF!</definedName>
    <definedName name="a" localSheetId="7">'[40]3.1'!#REF!</definedName>
    <definedName name="a" localSheetId="8">'[40]3.1'!#REF!</definedName>
    <definedName name="a" localSheetId="9">'[40]3.1'!#REF!</definedName>
    <definedName name="a" localSheetId="10">'[40]3.1'!#REF!</definedName>
    <definedName name="a" localSheetId="34">'[40]3.1'!#REF!</definedName>
    <definedName name="a" localSheetId="12">'[40]3.1'!#REF!</definedName>
    <definedName name="a" localSheetId="17">'[40]3.1'!#REF!</definedName>
    <definedName name="a" localSheetId="18">'[40]3.1'!#REF!</definedName>
    <definedName name="a" localSheetId="19">'[40]3.1'!#REF!</definedName>
    <definedName name="a" localSheetId="20">'[40]3.1'!#REF!</definedName>
    <definedName name="a" localSheetId="21">'[40]3.1'!#REF!</definedName>
    <definedName name="a" localSheetId="22">'[40]3.1'!#REF!</definedName>
    <definedName name="a">'[40]3.1'!#REF!</definedName>
    <definedName name="A_impresión_IM" localSheetId="1">#REF!</definedName>
    <definedName name="A_impresión_IM" localSheetId="2">#REF!</definedName>
    <definedName name="A_impresión_IM" localSheetId="3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34">#REF!</definedName>
    <definedName name="A_impresión_IM" localSheetId="12">#REF!</definedName>
    <definedName name="A_impresión_IM" localSheetId="17">#REF!</definedName>
    <definedName name="A_impresión_IM" localSheetId="18">#REF!</definedName>
    <definedName name="A_impresión_IM" localSheetId="19">#REF!</definedName>
    <definedName name="A_impresión_IM" localSheetId="20">#REF!</definedName>
    <definedName name="A_impresión_IM" localSheetId="21">#REF!</definedName>
    <definedName name="A_impresión_IM" localSheetId="22">#REF!</definedName>
    <definedName name="A_impresión_IM">#REF!</definedName>
    <definedName name="alk" localSheetId="11">'[1]19.11-12'!$B$53</definedName>
    <definedName name="alk" localSheetId="12">'[2]19.11-12'!$B$53</definedName>
    <definedName name="alk">'[3]19.11-12'!$B$53</definedName>
    <definedName name="AÑOSEÑA">#N/A</definedName>
    <definedName name="_xlnm.Print_Area" localSheetId="0">'9.1.1'!$A$1:$M$72</definedName>
    <definedName name="_xlnm.Print_Area" localSheetId="1">'9.1.1.1'!$A$1:$M$42</definedName>
    <definedName name="_xlnm.Print_Area" localSheetId="2">'9.1.1.2'!$A$1:$G$41</definedName>
    <definedName name="_xlnm.Print_Area" localSheetId="3">'9.1.1.3'!$A$1:$F$42</definedName>
    <definedName name="_xlnm.Print_Area" localSheetId="4">'9.1.1.4'!$A$1:$E$43</definedName>
    <definedName name="_xlnm.Print_Area" localSheetId="5">'9.1.1.5'!$A$1:$B$41</definedName>
    <definedName name="_xlnm.Print_Area" localSheetId="6">'9.1.1.6'!$A$1:$C$42</definedName>
    <definedName name="_xlnm.Print_Area" localSheetId="7">'9.1.1.7'!$A$1:$H$42</definedName>
    <definedName name="_xlnm.Print_Area" localSheetId="8">'9.1.1.8'!$A$1:$B$42</definedName>
    <definedName name="_xlnm.Print_Area" localSheetId="9">'9.1.1.9'!$A$1:$B$42</definedName>
    <definedName name="_xlnm.Print_Area" localSheetId="10">'9.1.2'!$A$1:$H$76</definedName>
    <definedName name="_xlnm.Print_Area" localSheetId="11">'9.1.3'!$A$1:$T$56</definedName>
    <definedName name="_xlnm.Print_Area" localSheetId="29">'9.10.1'!$A$1:$M$86</definedName>
    <definedName name="_xlnm.Print_Area" localSheetId="30">'9.11.1'!$A$1:$C$78</definedName>
    <definedName name="_xlnm.Print_Area" localSheetId="31">'9.11.2'!$A$1:$C$51</definedName>
    <definedName name="_xlnm.Print_Area" localSheetId="32">'9.11.3'!$A$1:$J$86</definedName>
    <definedName name="_xlnm.Print_Area" localSheetId="33">'9.11.4'!$A$1:$G$88</definedName>
    <definedName name="_xlnm.Print_Area" localSheetId="34">'9.11.5'!$A$1:$P$87</definedName>
    <definedName name="_xlnm.Print_Area" localSheetId="35">'9.11.6'!$A$1:$O$87</definedName>
    <definedName name="_xlnm.Print_Area" localSheetId="36">'9.11.7'!$A$1:$N$88</definedName>
    <definedName name="_xlnm.Print_Area" localSheetId="12">'9.2.1'!$A$1:$H$107</definedName>
    <definedName name="_xlnm.Print_Area" localSheetId="13">'9.2.2'!$A$1:$G$79</definedName>
    <definedName name="_xlnm.Print_Area" localSheetId="14">'9.2.3'!$A$1:$E$76</definedName>
    <definedName name="_xlnm.Print_Area" localSheetId="15">'9.2.4'!$A$1:$H$86</definedName>
    <definedName name="_xlnm.Print_Area" localSheetId="16">'9.2.5'!$A$1:$G$60</definedName>
    <definedName name="_xlnm.Print_Area" localSheetId="17">'9.2.6'!$A$1:$H$29</definedName>
    <definedName name="_xlnm.Print_Area" localSheetId="18">'9.2.7'!$A$1:$H$48</definedName>
    <definedName name="_xlnm.Print_Area" localSheetId="19">'9.3.1'!$A$1:$I$72</definedName>
    <definedName name="_xlnm.Print_Area" localSheetId="20">'9.4.1'!$A$1:$M$37</definedName>
    <definedName name="_xlnm.Print_Area" localSheetId="21">'9.4.2'!$A$1:$J$48</definedName>
    <definedName name="_xlnm.Print_Area" localSheetId="22">'9.5.1'!$A$1:$E$48</definedName>
    <definedName name="_xlnm.Print_Area" localSheetId="23">'9.6.1'!$A$1:$L$49</definedName>
    <definedName name="_xlnm.Print_Area" localSheetId="24">'9.6.2'!$A$1:$G$58</definedName>
    <definedName name="_xlnm.Print_Area" localSheetId="25">'9.6.3'!$A$1:$G$28</definedName>
    <definedName name="_xlnm.Print_Area" localSheetId="26">'9.7.1'!$A$1:$G$76</definedName>
    <definedName name="_xlnm.Print_Area" localSheetId="27">'9.8.1'!$A$1:$F$74</definedName>
    <definedName name="_xlnm.Print_Area" localSheetId="28">'9.9.1'!$A$1:$G$77</definedName>
    <definedName name="balan.xls" localSheetId="10" hidden="1">'[41]7.24'!$D$6:$D$27</definedName>
    <definedName name="balan.xls" localSheetId="11" hidden="1">'[42]7.24'!$D$6:$D$27</definedName>
    <definedName name="balan.xls" localSheetId="12" hidden="1">'[43]7.24'!$D$6:$D$27</definedName>
    <definedName name="balan.xls" localSheetId="17" hidden="1">'[44]7.24'!$D$6:$D$27</definedName>
    <definedName name="balan.xls" localSheetId="18" hidden="1">'[41]7.24'!$D$6:$D$27</definedName>
    <definedName name="balan.xls" localSheetId="19" hidden="1">'[41]7.24'!$D$6:$D$27</definedName>
    <definedName name="balan.xls" localSheetId="20" hidden="1">'[44]7.24'!$D$6:$D$27</definedName>
    <definedName name="balan.xls" localSheetId="21" hidden="1">'[41]7.24'!$D$6:$D$27</definedName>
    <definedName name="balan.xls" localSheetId="22" hidden="1">'[41]7.24'!$D$6:$D$27</definedName>
    <definedName name="balan.xls" hidden="1">'[45]7.24'!$D$6:$D$27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1">#REF!</definedName>
    <definedName name="GUION" localSheetId="2">#REF!</definedName>
    <definedName name="GUION" localSheetId="3">#REF!</definedName>
    <definedName name="GUION" localSheetId="4">#REF!</definedName>
    <definedName name="GUION" localSheetId="5">#REF!</definedName>
    <definedName name="GUION" localSheetId="6">#REF!</definedName>
    <definedName name="GUION" localSheetId="7">#REF!</definedName>
    <definedName name="GUION" localSheetId="8">#REF!</definedName>
    <definedName name="GUION" localSheetId="9">#REF!</definedName>
    <definedName name="GUION" localSheetId="10">#REF!</definedName>
    <definedName name="GUION" localSheetId="11">#REF!</definedName>
    <definedName name="GUION" localSheetId="34">#REF!</definedName>
    <definedName name="GUION" localSheetId="12">#REF!</definedName>
    <definedName name="GUION" localSheetId="17">#REF!</definedName>
    <definedName name="GUION" localSheetId="18">#REF!</definedName>
    <definedName name="GUION" localSheetId="19">#REF!</definedName>
    <definedName name="GUION" localSheetId="20">#REF!</definedName>
    <definedName name="GUION" localSheetId="21">#REF!</definedName>
    <definedName name="GUION" localSheetId="22">#REF!</definedName>
    <definedName name="GUION">#REF!</definedName>
    <definedName name="hgvnhgj" localSheetId="1">'[40]3.1'!#REF!</definedName>
    <definedName name="hgvnhgj" localSheetId="2">'[40]3.1'!#REF!</definedName>
    <definedName name="hgvnhgj" localSheetId="3">'[40]3.1'!#REF!</definedName>
    <definedName name="hgvnhgj" localSheetId="4">'[40]3.1'!#REF!</definedName>
    <definedName name="hgvnhgj" localSheetId="5">'[40]3.1'!#REF!</definedName>
    <definedName name="hgvnhgj" localSheetId="6">'[40]3.1'!#REF!</definedName>
    <definedName name="hgvnhgj" localSheetId="7">'[40]3.1'!#REF!</definedName>
    <definedName name="hgvnhgj" localSheetId="8">'[40]3.1'!#REF!</definedName>
    <definedName name="hgvnhgj" localSheetId="9">'[40]3.1'!#REF!</definedName>
    <definedName name="hgvnhgj" localSheetId="10">'[40]3.1'!#REF!</definedName>
    <definedName name="hgvnhgj" localSheetId="11">'[40]3.1'!#REF!</definedName>
    <definedName name="hgvnhgj" localSheetId="34">'[40]3.1'!#REF!</definedName>
    <definedName name="hgvnhgj" localSheetId="12">'[40]3.1'!#REF!</definedName>
    <definedName name="hgvnhgj" localSheetId="17">'[40]3.1'!#REF!</definedName>
    <definedName name="hgvnhgj" localSheetId="18">'[40]3.1'!#REF!</definedName>
    <definedName name="hgvnhgj" localSheetId="19">'[40]3.1'!#REF!</definedName>
    <definedName name="hgvnhgj" localSheetId="20">'[40]3.1'!#REF!</definedName>
    <definedName name="hgvnhgj" localSheetId="21">'[40]3.1'!#REF!</definedName>
    <definedName name="hgvnhgj" localSheetId="22">'[40]3.1'!#REF!</definedName>
    <definedName name="hgvnhgj">'[40]3.1'!#REF!</definedName>
    <definedName name="IMP">#N/A</definedName>
    <definedName name="IMPR">#N/A</definedName>
    <definedName name="IMPRIMIR">#N/A</definedName>
    <definedName name="Imprimir_área_IM" localSheetId="1">#REF!</definedName>
    <definedName name="Imprimir_área_IM" localSheetId="2">#REF!</definedName>
    <definedName name="Imprimir_área_IM" localSheetId="3">#REF!</definedName>
    <definedName name="Imprimir_área_IM" localSheetId="4">#REF!</definedName>
    <definedName name="Imprimir_área_IM" localSheetId="5">#REF!</definedName>
    <definedName name="Imprimir_área_IM" localSheetId="6">#REF!</definedName>
    <definedName name="Imprimir_área_IM" localSheetId="7">#REF!</definedName>
    <definedName name="Imprimir_área_IM" localSheetId="8">#REF!</definedName>
    <definedName name="Imprimir_área_IM" localSheetId="9">#REF!</definedName>
    <definedName name="Imprimir_área_IM" localSheetId="10">#REF!</definedName>
    <definedName name="Imprimir_área_IM" localSheetId="11">#REF!</definedName>
    <definedName name="Imprimir_área_IM" localSheetId="29">'9.10.1'!$A$3:$K$88</definedName>
    <definedName name="Imprimir_área_IM" localSheetId="34">#REF!</definedName>
    <definedName name="Imprimir_área_IM" localSheetId="12">#REF!</definedName>
    <definedName name="Imprimir_área_IM" localSheetId="15">'9.2.4'!#REF!</definedName>
    <definedName name="Imprimir_área_IM" localSheetId="16">'9.2.5'!$A$3:$H$11</definedName>
    <definedName name="Imprimir_área_IM" localSheetId="17">#REF!</definedName>
    <definedName name="Imprimir_área_IM" localSheetId="18">#REF!</definedName>
    <definedName name="Imprimir_área_IM" localSheetId="19">'9.3.1'!$A$20:$H$51</definedName>
    <definedName name="Imprimir_área_IM" localSheetId="20">#REF!</definedName>
    <definedName name="Imprimir_área_IM" localSheetId="21">#REF!</definedName>
    <definedName name="Imprimir_área_IM" localSheetId="22">#REF!</definedName>
    <definedName name="Imprimir_área_IM">#REF!</definedName>
    <definedName name="kk" localSheetId="1" hidden="1">'[29]19.14-15'!#REF!</definedName>
    <definedName name="kk" localSheetId="2" hidden="1">'[29]19.14-15'!#REF!</definedName>
    <definedName name="kk" localSheetId="3" hidden="1">'[29]19.14-15'!#REF!</definedName>
    <definedName name="kk" localSheetId="4" hidden="1">'[29]19.14-15'!#REF!</definedName>
    <definedName name="kk" localSheetId="5" hidden="1">'[29]19.14-15'!#REF!</definedName>
    <definedName name="kk" localSheetId="6" hidden="1">'[29]19.14-15'!#REF!</definedName>
    <definedName name="kk" localSheetId="7" hidden="1">'[29]19.14-15'!#REF!</definedName>
    <definedName name="kk" localSheetId="8" hidden="1">'[29]19.14-15'!#REF!</definedName>
    <definedName name="kk" localSheetId="9" hidden="1">'[29]19.14-15'!#REF!</definedName>
    <definedName name="kk" localSheetId="11" hidden="1">'[29]19.14-15'!#REF!</definedName>
    <definedName name="kk" localSheetId="34" hidden="1">'[29]19.14-15'!#REF!</definedName>
    <definedName name="kk" localSheetId="12" hidden="1">'[29]19.14-15'!#REF!</definedName>
    <definedName name="kk" localSheetId="17" hidden="1">'[29]19.14-15'!#REF!</definedName>
    <definedName name="kk" localSheetId="20" hidden="1">'[29]19.14-15'!#REF!</definedName>
    <definedName name="kk" hidden="1">'[29]19.14-15'!#REF!</definedName>
    <definedName name="kkjkj" localSheetId="1">#REF!</definedName>
    <definedName name="kkjkj" localSheetId="2">#REF!</definedName>
    <definedName name="kkjkj" localSheetId="3">#REF!</definedName>
    <definedName name="kkjkj" localSheetId="4">#REF!</definedName>
    <definedName name="kkjkj" localSheetId="5">#REF!</definedName>
    <definedName name="kkjkj" localSheetId="6">#REF!</definedName>
    <definedName name="kkjkj" localSheetId="7">#REF!</definedName>
    <definedName name="kkjkj" localSheetId="8">#REF!</definedName>
    <definedName name="kkjkj" localSheetId="9">#REF!</definedName>
    <definedName name="kkjkj" localSheetId="10">#REF!</definedName>
    <definedName name="kkjkj" localSheetId="11">#REF!</definedName>
    <definedName name="kkjkj" localSheetId="34">#REF!</definedName>
    <definedName name="kkjkj" localSheetId="12">#REF!</definedName>
    <definedName name="kkjkj" localSheetId="17">#REF!</definedName>
    <definedName name="kkjkj" localSheetId="18">#REF!</definedName>
    <definedName name="kkjkj" localSheetId="19">#REF!</definedName>
    <definedName name="kkjkj" localSheetId="20">#REF!</definedName>
    <definedName name="kkjkj" localSheetId="21">#REF!</definedName>
    <definedName name="kkjkj" localSheetId="22">#REF!</definedName>
    <definedName name="kkjkj">#REF!</definedName>
    <definedName name="l" localSheetId="1">'[40]3.1'!#REF!</definedName>
    <definedName name="l" localSheetId="2">'[40]3.1'!#REF!</definedName>
    <definedName name="l" localSheetId="3">'[40]3.1'!#REF!</definedName>
    <definedName name="l" localSheetId="4">'[40]3.1'!#REF!</definedName>
    <definedName name="l" localSheetId="5">'[40]3.1'!#REF!</definedName>
    <definedName name="l" localSheetId="6">'[40]3.1'!#REF!</definedName>
    <definedName name="l" localSheetId="7">'[40]3.1'!#REF!</definedName>
    <definedName name="l" localSheetId="8">'[40]3.1'!#REF!</definedName>
    <definedName name="l" localSheetId="9">'[40]3.1'!#REF!</definedName>
    <definedName name="l" localSheetId="10">'[40]3.1'!#REF!</definedName>
    <definedName name="l" localSheetId="11">'[40]3.1'!#REF!</definedName>
    <definedName name="l" localSheetId="34">'[40]3.1'!#REF!</definedName>
    <definedName name="l" localSheetId="12">'[40]3.1'!#REF!</definedName>
    <definedName name="l" localSheetId="17">'[40]3.1'!#REF!</definedName>
    <definedName name="l" localSheetId="18">'[40]3.1'!#REF!</definedName>
    <definedName name="l" localSheetId="19">'[40]3.1'!#REF!</definedName>
    <definedName name="l" localSheetId="20">'[40]3.1'!#REF!</definedName>
    <definedName name="l" localSheetId="21">'[40]3.1'!#REF!</definedName>
    <definedName name="l" localSheetId="22">'[40]3.1'!#REF!</definedName>
    <definedName name="l">'[40]3.1'!#REF!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 localSheetId="10">[35]GANADE1!$B$79</definedName>
    <definedName name="PEP" localSheetId="11">[36]GANADE1!$B$79</definedName>
    <definedName name="PEP" localSheetId="12">[37]GANADE1!$B$79</definedName>
    <definedName name="PEP" localSheetId="17">[38]GANADE1!$B$79</definedName>
    <definedName name="PEP" localSheetId="18">[35]GANADE1!$B$79</definedName>
    <definedName name="PEP" localSheetId="19">[35]GANADE1!$B$79</definedName>
    <definedName name="PEP" localSheetId="20">[38]GANADE1!$B$79</definedName>
    <definedName name="PEP" localSheetId="21">[35]GANADE1!$B$79</definedName>
    <definedName name="PEP" localSheetId="22">[35]GANADE1!$B$79</definedName>
    <definedName name="PEP">[39]GANADE1!$B$79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1">#REF!</definedName>
    <definedName name="RUTINA" localSheetId="2">#REF!</definedName>
    <definedName name="RUTINA" localSheetId="3">#REF!</definedName>
    <definedName name="RUTINA" localSheetId="4">#REF!</definedName>
    <definedName name="RUTINA" localSheetId="5">#REF!</definedName>
    <definedName name="RUTINA" localSheetId="6">#REF!</definedName>
    <definedName name="RUTINA" localSheetId="7">#REF!</definedName>
    <definedName name="RUTINA" localSheetId="8">#REF!</definedName>
    <definedName name="RUTINA" localSheetId="9">#REF!</definedName>
    <definedName name="RUTINA" localSheetId="10">#REF!</definedName>
    <definedName name="RUTINA" localSheetId="11">#REF!</definedName>
    <definedName name="RUTINA" localSheetId="34">#REF!</definedName>
    <definedName name="RUTINA" localSheetId="12">#REF!</definedName>
    <definedName name="RUTINA" localSheetId="17">#REF!</definedName>
    <definedName name="RUTINA" localSheetId="18">#REF!</definedName>
    <definedName name="RUTINA" localSheetId="19">#REF!</definedName>
    <definedName name="RUTINA" localSheetId="20">#REF!</definedName>
    <definedName name="RUTINA" localSheetId="21">#REF!</definedName>
    <definedName name="RUTINA" localSheetId="22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3" i="97" l="1"/>
  <c r="M55" i="97"/>
  <c r="M45" i="97"/>
  <c r="M31" i="97"/>
  <c r="M18" i="97"/>
  <c r="M70" i="97" s="1"/>
  <c r="L70" i="97"/>
  <c r="L18" i="97"/>
  <c r="H19" i="46"/>
  <c r="F19" i="46"/>
  <c r="G19" i="46"/>
  <c r="I19" i="46"/>
  <c r="J19" i="46"/>
  <c r="K19" i="46"/>
  <c r="L19" i="46"/>
  <c r="D8" i="95"/>
  <c r="L84" i="84"/>
  <c r="C84" i="84"/>
  <c r="L80" i="84"/>
  <c r="I80" i="84"/>
  <c r="C80" i="84"/>
  <c r="L70" i="84"/>
  <c r="C70" i="84"/>
  <c r="L64" i="84"/>
  <c r="I64" i="84"/>
  <c r="C64" i="84"/>
  <c r="L59" i="84"/>
  <c r="I59" i="84"/>
  <c r="C59" i="84"/>
  <c r="L50" i="84"/>
  <c r="K50" i="84"/>
  <c r="I50" i="84"/>
  <c r="L37" i="84"/>
  <c r="I37" i="84"/>
  <c r="C37" i="84"/>
  <c r="L31" i="84"/>
  <c r="I31" i="84"/>
  <c r="C26" i="84"/>
  <c r="L22" i="84"/>
  <c r="I22" i="84"/>
  <c r="D22" i="84"/>
  <c r="C22" i="84"/>
  <c r="I13" i="84"/>
  <c r="D13" i="84"/>
  <c r="C13" i="84"/>
  <c r="T24" i="145"/>
  <c r="B42" i="143"/>
  <c r="C42" i="141"/>
  <c r="B42" i="141"/>
  <c r="B41" i="140"/>
  <c r="E42" i="139"/>
  <c r="D42" i="139"/>
  <c r="C42" i="139"/>
  <c r="B42" i="139"/>
  <c r="F42" i="138"/>
  <c r="E42" i="138"/>
  <c r="D42" i="138"/>
  <c r="C42" i="138"/>
  <c r="B42" i="138"/>
  <c r="G41" i="137"/>
  <c r="F41" i="137"/>
  <c r="E41" i="137"/>
  <c r="D41" i="137"/>
  <c r="C41" i="137"/>
  <c r="B41" i="137"/>
  <c r="H70" i="97"/>
  <c r="D70" i="97"/>
  <c r="C70" i="97"/>
  <c r="B70" i="97"/>
  <c r="E70" i="97"/>
  <c r="F70" i="97"/>
  <c r="G70" i="97"/>
  <c r="I70" i="97"/>
  <c r="J70" i="97"/>
  <c r="K70" i="97"/>
  <c r="B42" i="144"/>
  <c r="C19" i="46" l="1"/>
  <c r="D19" i="46"/>
  <c r="E19" i="46"/>
  <c r="B19" i="46"/>
</calcChain>
</file>

<file path=xl/sharedStrings.xml><?xml version="1.0" encoding="utf-8"?>
<sst xmlns="http://schemas.openxmlformats.org/spreadsheetml/2006/main" count="1877" uniqueCount="532">
  <si>
    <t>Años</t>
  </si>
  <si>
    <t>Cereales</t>
  </si>
  <si>
    <t>Hortalizas</t>
  </si>
  <si>
    <t>Plantones</t>
  </si>
  <si>
    <t>Total</t>
  </si>
  <si>
    <t>de cal</t>
  </si>
  <si>
    <t>Soluciones</t>
  </si>
  <si>
    <t>Urea</t>
  </si>
  <si>
    <t>nitrogenadas</t>
  </si>
  <si>
    <t>agrícola</t>
  </si>
  <si>
    <t>Compuestos</t>
  </si>
  <si>
    <t>Superfosfato</t>
  </si>
  <si>
    <t>Escorias</t>
  </si>
  <si>
    <t>Thomas</t>
  </si>
  <si>
    <t>Superficie</t>
  </si>
  <si>
    <t>Por hectárea</t>
  </si>
  <si>
    <t>kg/ha</t>
  </si>
  <si>
    <t>Producción</t>
  </si>
  <si>
    <t>Importaciones</t>
  </si>
  <si>
    <t>Nitrogenados</t>
  </si>
  <si>
    <t>Fosfatados</t>
  </si>
  <si>
    <t>Potásicos</t>
  </si>
  <si>
    <t>de N</t>
  </si>
  <si>
    <t>Contenido</t>
  </si>
  <si>
    <t>Clases de fertilizante</t>
  </si>
  <si>
    <t>de elemento</t>
  </si>
  <si>
    <t>fertilizante</t>
  </si>
  <si>
    <t>% N</t>
  </si>
  <si>
    <t xml:space="preserve">  Nitrato amónico-cálcico</t>
  </si>
  <si>
    <t xml:space="preserve">  Nitrato amónico</t>
  </si>
  <si>
    <t xml:space="preserve">  Nitrosulfato amónico</t>
  </si>
  <si>
    <t xml:space="preserve">  Sulfato amónico</t>
  </si>
  <si>
    <t xml:space="preserve">  Urea</t>
  </si>
  <si>
    <t xml:space="preserve">  Superfosfato de cal</t>
  </si>
  <si>
    <t xml:space="preserve">  Sulfato potásico</t>
  </si>
  <si>
    <t xml:space="preserve"> COMPUESTOS</t>
  </si>
  <si>
    <t>% N-P-K</t>
  </si>
  <si>
    <t>0-14-7</t>
  </si>
  <si>
    <t>8-15-15</t>
  </si>
  <si>
    <t>8-24-8</t>
  </si>
  <si>
    <t>9-18-27</t>
  </si>
  <si>
    <t>12-24-8</t>
  </si>
  <si>
    <t>15-15-15</t>
  </si>
  <si>
    <t>Enmiendas</t>
  </si>
  <si>
    <t>Insecticidas</t>
  </si>
  <si>
    <t>Fungicidas</t>
  </si>
  <si>
    <t>Herbicidas</t>
  </si>
  <si>
    <t>Varios</t>
  </si>
  <si>
    <t>Clase de alimento</t>
  </si>
  <si>
    <t xml:space="preserve">  Trigo (pienso)</t>
  </si>
  <si>
    <t xml:space="preserve">  Cebada (pienso)</t>
  </si>
  <si>
    <t xml:space="preserve">  Avena (pienso)</t>
  </si>
  <si>
    <t xml:space="preserve">  Maíz (pienso)</t>
  </si>
  <si>
    <t xml:space="preserve">  Salvado de trigo</t>
  </si>
  <si>
    <t xml:space="preserve">  Harina de soja</t>
  </si>
  <si>
    <t xml:space="preserve">  Pulpa de remolacha</t>
  </si>
  <si>
    <t xml:space="preserve">  Pollitas cría-recría</t>
  </si>
  <si>
    <t xml:space="preserve">  Gallinas ponedoras</t>
  </si>
  <si>
    <t xml:space="preserve">  Pollos carne</t>
  </si>
  <si>
    <t xml:space="preserve">  Terneros cría</t>
  </si>
  <si>
    <t xml:space="preserve">  Terneros recría/cebo</t>
  </si>
  <si>
    <t xml:space="preserve">  Concentrado vacuno de leche</t>
  </si>
  <si>
    <t xml:space="preserve">  Concentrado vacuno de carne</t>
  </si>
  <si>
    <t xml:space="preserve">  Corderos y chivos cría</t>
  </si>
  <si>
    <t xml:space="preserve">  Corderos y chivos recría/engorde</t>
  </si>
  <si>
    <t xml:space="preserve">  Ovejas y cabras lactantes</t>
  </si>
  <si>
    <t xml:space="preserve">  Lechones</t>
  </si>
  <si>
    <t xml:space="preserve">  Cerdos crecimiento y cebo</t>
  </si>
  <si>
    <t xml:space="preserve">  Cerdas gestación y lactación</t>
  </si>
  <si>
    <t>Simples</t>
  </si>
  <si>
    <t>Correctores</t>
  </si>
  <si>
    <t>Ovino y</t>
  </si>
  <si>
    <t>Bovino</t>
  </si>
  <si>
    <t>Caprino</t>
  </si>
  <si>
    <t>Porcino</t>
  </si>
  <si>
    <t>Aves</t>
  </si>
  <si>
    <t>Otros</t>
  </si>
  <si>
    <t>Gasóleo</t>
  </si>
  <si>
    <t>Energía eléctrica</t>
  </si>
  <si>
    <t>Lubricantes</t>
  </si>
  <si>
    <t>Motocultores</t>
  </si>
  <si>
    <t>Nacionales</t>
  </si>
  <si>
    <t>Importados</t>
  </si>
  <si>
    <t>Número</t>
  </si>
  <si>
    <t>CV</t>
  </si>
  <si>
    <t>herramientas</t>
  </si>
  <si>
    <t>Neumáticos</t>
  </si>
  <si>
    <t>Reparaciones</t>
  </si>
  <si>
    <t>Bienes de equipo</t>
  </si>
  <si>
    <t>Construcciones</t>
  </si>
  <si>
    <t>Comunidades Autónomas</t>
  </si>
  <si>
    <t xml:space="preserve">  Lugo</t>
  </si>
  <si>
    <t xml:space="preserve">  Pontevedra</t>
  </si>
  <si>
    <t xml:space="preserve">   GALICIA</t>
  </si>
  <si>
    <t xml:space="preserve">   CANTABRIA</t>
  </si>
  <si>
    <t xml:space="preserve">  Huesca</t>
  </si>
  <si>
    <t xml:space="preserve">  Teruel</t>
  </si>
  <si>
    <t xml:space="preserve">  Zaragoza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</si>
  <si>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</si>
  <si>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</si>
  <si>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</si>
  <si>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</si>
  <si>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</si>
  <si>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</si>
  <si>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</si>
  <si>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</si>
  <si>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</si>
  <si>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</si>
  <si>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</si>
  <si>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</si>
  <si>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</si>
  <si>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</si>
  <si>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</si>
  <si>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</si>
  <si>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</si>
  <si>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</si>
  <si>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</si>
  <si>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</si>
  <si>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</si>
  <si>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</si>
  <si>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</si>
  <si>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</si>
  <si>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</si>
  <si>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</si>
  <si>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</si>
  <si>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</si>
  <si>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</si>
  <si>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CANARIAS</t>
  </si>
  <si>
    <t>Tractores</t>
  </si>
  <si>
    <t>Amoniaco</t>
  </si>
  <si>
    <t>Tipo de Maquinaria</t>
  </si>
  <si>
    <t>De ruedas</t>
  </si>
  <si>
    <t>LEGUMINOSAS GRANO</t>
  </si>
  <si>
    <t>Vid</t>
  </si>
  <si>
    <t>Cítricos</t>
  </si>
  <si>
    <t>Frutales</t>
  </si>
  <si>
    <t>PATATA</t>
  </si>
  <si>
    <t>Abonos Simples</t>
  </si>
  <si>
    <t>Materiales y</t>
  </si>
  <si>
    <t>pequeñas</t>
  </si>
  <si>
    <t>Mantenimiento y reparaciones</t>
  </si>
  <si>
    <t>–</t>
  </si>
  <si>
    <t>Consumo de N</t>
  </si>
  <si>
    <t>DAP (Fosfato diamónico)</t>
  </si>
  <si>
    <t>Tractores de ruedas</t>
  </si>
  <si>
    <t>Cosechadoras de cereales</t>
  </si>
  <si>
    <t>Cosechadoras para forraje</t>
  </si>
  <si>
    <t>Cosechadoras de remolacha</t>
  </si>
  <si>
    <t>Cosechadoras de hortalizas</t>
  </si>
  <si>
    <t>Cosechadora de algodón</t>
  </si>
  <si>
    <t>Cosechadoras de viñedo</t>
  </si>
  <si>
    <t>Otras cosechadoras</t>
  </si>
  <si>
    <t>Equipos de carga</t>
  </si>
  <si>
    <t>Tractocarros</t>
  </si>
  <si>
    <t>Otras automotrices</t>
  </si>
  <si>
    <t>ESPAÑA</t>
  </si>
  <si>
    <t xml:space="preserve">  Ourense</t>
  </si>
  <si>
    <t>Provincias y</t>
  </si>
  <si>
    <t>Acaricidas</t>
  </si>
  <si>
    <t>Olivar</t>
  </si>
  <si>
    <t>Bodegas</t>
  </si>
  <si>
    <t>Almazaras</t>
  </si>
  <si>
    <t>ganaderas</t>
  </si>
  <si>
    <t>Plantaciones</t>
  </si>
  <si>
    <t>miles de toneladas</t>
  </si>
  <si>
    <t>(toneladas)</t>
  </si>
  <si>
    <t>CEREALES</t>
  </si>
  <si>
    <t xml:space="preserve">  Alfalfa deshidratada</t>
  </si>
  <si>
    <t>PIENSOS SIMPLES</t>
  </si>
  <si>
    <t>PIENSOS COMPUESTOS</t>
  </si>
  <si>
    <t xml:space="preserve"> Aves</t>
  </si>
  <si>
    <t xml:space="preserve"> Vacuno</t>
  </si>
  <si>
    <t xml:space="preserve"> Ovino y caprino</t>
  </si>
  <si>
    <t xml:space="preserve"> Porcino</t>
  </si>
  <si>
    <t xml:space="preserve"> NITROGENADOS</t>
  </si>
  <si>
    <t xml:space="preserve"> FOSFATADOS</t>
  </si>
  <si>
    <t xml:space="preserve"> Compuestos</t>
  </si>
  <si>
    <t>Provincias y Comunidades Autónomas</t>
  </si>
  <si>
    <t>planes de seguimiento de cada variedad</t>
  </si>
  <si>
    <t>Carne</t>
  </si>
  <si>
    <t>Leche</t>
  </si>
  <si>
    <t>Huevos</t>
  </si>
  <si>
    <t>Nematicidas</t>
  </si>
  <si>
    <t xml:space="preserve">   ANDALUCÍA</t>
  </si>
  <si>
    <t>Vacuno</t>
  </si>
  <si>
    <t>Ovino</t>
  </si>
  <si>
    <t>Apicultura</t>
  </si>
  <si>
    <t>MEDIOS DE PRODUCCIÓN</t>
  </si>
  <si>
    <t xml:space="preserve">   CASTILLA Y LEÓN</t>
  </si>
  <si>
    <t>Raíces y tubérculos</t>
  </si>
  <si>
    <t>Leguminosas y forrajeras</t>
  </si>
  <si>
    <t>Cultivos industriales</t>
  </si>
  <si>
    <t xml:space="preserve"> POTÁSICOS</t>
  </si>
  <si>
    <t xml:space="preserve">  Lactoreemplazantes del 20% de proteínas</t>
  </si>
  <si>
    <t xml:space="preserve">De cadenas </t>
  </si>
  <si>
    <t>y otros</t>
  </si>
  <si>
    <t>(automotrices)</t>
  </si>
  <si>
    <t>Silos y</t>
  </si>
  <si>
    <t>almacenes</t>
  </si>
  <si>
    <t xml:space="preserve">   PAÍS VASCO</t>
  </si>
  <si>
    <t xml:space="preserve">   ARAGÓN</t>
  </si>
  <si>
    <t xml:space="preserve">  Ávila</t>
  </si>
  <si>
    <t>Año</t>
  </si>
  <si>
    <t>Superficie (ha)</t>
  </si>
  <si>
    <t>Productores</t>
  </si>
  <si>
    <t xml:space="preserve"> Serie histórica de la producción agrícola ecológica</t>
  </si>
  <si>
    <t/>
  </si>
  <si>
    <t xml:space="preserve">   Cataluña</t>
  </si>
  <si>
    <t xml:space="preserve">   Castilla y León</t>
  </si>
  <si>
    <t xml:space="preserve">   Extremadura</t>
  </si>
  <si>
    <t xml:space="preserve">   Andalucía</t>
  </si>
  <si>
    <t>Valores corrientes a precios básicos (millones de Euros)</t>
  </si>
  <si>
    <t>incluidas en el Registro de variedades comerciales  (hectáreas)</t>
  </si>
  <si>
    <t>miles de hectáreas</t>
  </si>
  <si>
    <t>Valores corrientes a precios básicos (millones de euros)</t>
  </si>
  <si>
    <t xml:space="preserve">Valores corrientes a precios básicos (millones de euros) </t>
  </si>
  <si>
    <t>caprino</t>
  </si>
  <si>
    <t xml:space="preserve">         Valores corrientes a precios básicos (millones de euros)</t>
  </si>
  <si>
    <t>Frutos secos</t>
  </si>
  <si>
    <t xml:space="preserve">  2009</t>
  </si>
  <si>
    <t xml:space="preserve"> de tractores, motocultores y cosechadoras de cereales (a 31 de diciembre de cada año) *</t>
  </si>
  <si>
    <t xml:space="preserve">* Los datos recogidos corresponden a las inscripciones habidas en los Registros Oficiales de Maquinaria Agrícola (ROMA) regulados </t>
  </si>
  <si>
    <t xml:space="preserve">complementando una antigua orden ministerial del año 1987. </t>
  </si>
  <si>
    <t>FESTUCA ALTA (Festuca Arundinacea)</t>
  </si>
  <si>
    <t>FESTUCA ROJA (Festuca Rubra I.)</t>
  </si>
  <si>
    <t>POA PRATENSE (Poa pratensis L.)</t>
  </si>
  <si>
    <t>RAY-GRASS HÍBRIDO (Lolium x Boucheanvm Kunth)</t>
  </si>
  <si>
    <t>RAY-GRASS INGLÉS (Lolium Perenne L.)</t>
  </si>
  <si>
    <t>TOTAL LEGUMINOSAS FORRAJERAS</t>
  </si>
  <si>
    <t>LEGUMINOSAS FORRAJERAS</t>
  </si>
  <si>
    <t>OTRAS FORRAJERAS</t>
  </si>
  <si>
    <t>MEZCLAS FORRAJERAS Y CESPED</t>
  </si>
  <si>
    <t>TOTAL OTRAS FORRAJERAS</t>
  </si>
  <si>
    <t>TEXTILES</t>
  </si>
  <si>
    <t>ARROZ</t>
  </si>
  <si>
    <t>AVENA</t>
  </si>
  <si>
    <t>CEBADA</t>
  </si>
  <si>
    <t>CENTENO</t>
  </si>
  <si>
    <t>TRIGO BLANDO</t>
  </si>
  <si>
    <t>TRIGO DURO</t>
  </si>
  <si>
    <t>VEZA COMÚN</t>
  </si>
  <si>
    <t>VEZA VELLOSA</t>
  </si>
  <si>
    <t>ALFALFA</t>
  </si>
  <si>
    <t>ESPARCETA</t>
  </si>
  <si>
    <t>YEROS</t>
  </si>
  <si>
    <t>COLZA</t>
  </si>
  <si>
    <t>ALGODÓN</t>
  </si>
  <si>
    <t>Plataneras y subtropicales</t>
  </si>
  <si>
    <t>TOTAL CEREALES</t>
  </si>
  <si>
    <t>OLEAGINOSAS</t>
  </si>
  <si>
    <t>SOJA</t>
  </si>
  <si>
    <t>TOTAL OLEAGINOSAS</t>
  </si>
  <si>
    <t>TOTAL TEXTILES</t>
  </si>
  <si>
    <t>GRAMINEAS FORRAJERAS</t>
  </si>
  <si>
    <t>TOTAL GRAMINEAS FORRAJERAS</t>
  </si>
  <si>
    <t>TOTAL LEGUMINOSAS GRANO</t>
  </si>
  <si>
    <t>HORTICOLAS</t>
  </si>
  <si>
    <t>TOTAL SEMILLAS Y PATATA</t>
  </si>
  <si>
    <t>TRITICALE</t>
  </si>
  <si>
    <t>(Quintales métricos)</t>
  </si>
  <si>
    <t xml:space="preserve">   Cantabria</t>
  </si>
  <si>
    <t xml:space="preserve">  2010</t>
  </si>
  <si>
    <t>-</t>
  </si>
  <si>
    <t>Operadores (*)</t>
  </si>
  <si>
    <t>(*)Operadores (NIF)= Productores, elaboradores y comercializadores</t>
  </si>
  <si>
    <t>Elaboradores / Transformadores</t>
  </si>
  <si>
    <t>Équidos</t>
  </si>
  <si>
    <t>% P2O5</t>
  </si>
  <si>
    <t>% K2O</t>
  </si>
  <si>
    <t xml:space="preserve">(A) Avance </t>
  </si>
  <si>
    <t xml:space="preserve">(E) Estimación </t>
  </si>
  <si>
    <t>(E) Estimación</t>
  </si>
  <si>
    <t>(A) Avance</t>
  </si>
  <si>
    <t>CARTAMO</t>
  </si>
  <si>
    <t>COLZA (Brassica napus oleifera)</t>
  </si>
  <si>
    <t>LINO OLEAGINOSO (Linum usitatissimun L.)</t>
  </si>
  <si>
    <t>ALGODÓN (Gossypium L.)</t>
  </si>
  <si>
    <t>CÁÑAMO (Cannabis sativa L.)</t>
  </si>
  <si>
    <t>ALFALFA (Medicago Sativa L.)</t>
  </si>
  <si>
    <t>ESPARCETA (Onopbrychis vicifolia)</t>
  </si>
  <si>
    <t>MELILOTO (Melilotus oficinalis)</t>
  </si>
  <si>
    <t>TRÉBOL SUBTERRÁNEO (Trifolium subterraneum L.)</t>
  </si>
  <si>
    <t>VEZA COMÚN (Vicia sativa L.)</t>
  </si>
  <si>
    <t>VEZA VELLOSA (Vicia villosa Roth.)</t>
  </si>
  <si>
    <t>ALTRAMUZ BLANCO (Lupinus albus L.)</t>
  </si>
  <si>
    <t>GUISANTE PIENSO (Pisum sativum I. (Partim))</t>
  </si>
  <si>
    <t>HABONCILLO (Vicia faba L. (Partim))</t>
  </si>
  <si>
    <t>NABO FORRAJERO (Brassica napus L. var Nopobrassica RCHB)</t>
  </si>
  <si>
    <t>REMOLACHA FORRAJERA (Beta vulgaris L.)</t>
  </si>
  <si>
    <t>GARBANZO (Cicer arientinum L.)</t>
  </si>
  <si>
    <t>LENTEJA (Lens culinaris Medik.)</t>
  </si>
  <si>
    <t>Incluye variedades registradas en el catálogo de la UE y APC (Autorizacón Provisional de Comercialización) de España</t>
  </si>
  <si>
    <t xml:space="preserve">  2011</t>
  </si>
  <si>
    <t>AVENA STRIGOSA</t>
  </si>
  <si>
    <t>Serie histórica del número de operadores según tipo</t>
  </si>
  <si>
    <t xml:space="preserve">  2012</t>
  </si>
  <si>
    <t>Cereales para la producción de grano</t>
  </si>
  <si>
    <t>Tubérculos y raíces</t>
  </si>
  <si>
    <t>Setas cultivadas</t>
  </si>
  <si>
    <t>Bayas cultivadas</t>
  </si>
  <si>
    <t>Barbecho</t>
  </si>
  <si>
    <t>* Incluye hortalizas de hoja y tallo, coles, hortalizas cultivadas por el fruto, hortalizas de bulbo y tubérculos, leguminosas de verdeo, y otras.</t>
  </si>
  <si>
    <t>CACAHUETE</t>
  </si>
  <si>
    <t xml:space="preserve">   Aragón</t>
  </si>
  <si>
    <t xml:space="preserve">  2013</t>
  </si>
  <si>
    <t>Pollos</t>
  </si>
  <si>
    <t>Otras</t>
  </si>
  <si>
    <t>Aves de corral</t>
  </si>
  <si>
    <t>Gallinas puesta</t>
  </si>
  <si>
    <t xml:space="preserve">actualizando y complementando una antigua orden ministerial del año 1987. </t>
  </si>
  <si>
    <t>2013/2014</t>
  </si>
  <si>
    <t>CATALUÑA</t>
  </si>
  <si>
    <t xml:space="preserve">  2014</t>
  </si>
  <si>
    <t xml:space="preserve">  2015</t>
  </si>
  <si>
    <t>2014/2015</t>
  </si>
  <si>
    <t>GALICIA</t>
  </si>
  <si>
    <t>EXTREMADURA</t>
  </si>
  <si>
    <t>Acolchado</t>
  </si>
  <si>
    <t>Total hortalizas frescas y fresas *</t>
  </si>
  <si>
    <t>Conejos</t>
  </si>
  <si>
    <t>*Datos revisados desde 2006. En el apartado Motocultores se incluyen Motocultores, Motoazadas, Mosegadoras y otras.</t>
  </si>
  <si>
    <t>2015/2016</t>
  </si>
  <si>
    <t>NABINA</t>
  </si>
  <si>
    <t>DACTILO ( Dactylis glomerata)</t>
  </si>
  <si>
    <t>TRIFOLIUM REPENS (Trébol blanco)</t>
  </si>
  <si>
    <t xml:space="preserve">   País Vasco</t>
  </si>
  <si>
    <t xml:space="preserve"> (Metodología SEC-95 hasta 2013 y SEC-2010 de 2014 en adelante )</t>
  </si>
  <si>
    <t xml:space="preserve">  2016</t>
  </si>
  <si>
    <t>2016/2017</t>
  </si>
  <si>
    <t>CANTABRIA</t>
  </si>
  <si>
    <t>Tractores de cadenas y otros</t>
  </si>
  <si>
    <t xml:space="preserve">  2017</t>
  </si>
  <si>
    <t xml:space="preserve"> Productos lácteos (tn) </t>
  </si>
  <si>
    <t>Huevos (Unids)</t>
  </si>
  <si>
    <t>Miel (tn)</t>
  </si>
  <si>
    <t xml:space="preserve"> Leche cruda producida en la explotación </t>
  </si>
  <si>
    <t>Leche para consumo directo</t>
  </si>
  <si>
    <t>Nata</t>
  </si>
  <si>
    <t>Mantequilla</t>
  </si>
  <si>
    <t>Queso</t>
  </si>
  <si>
    <t>Leche acidificada</t>
  </si>
  <si>
    <t>Otros lácteos</t>
  </si>
  <si>
    <t>Vaca</t>
  </si>
  <si>
    <t>Oveja</t>
  </si>
  <si>
    <t>Cabra</t>
  </si>
  <si>
    <t>Total leche cruda</t>
  </si>
  <si>
    <t>9.10.1. SUPERFICIES DEDICADAS A CULTIVOS FORZADOS: Análisis provincial de la estimación al final de la campaña (miles de m²)</t>
  </si>
  <si>
    <t>9.11.1. AGRICULTURA ECOLÓGICA:</t>
  </si>
  <si>
    <t xml:space="preserve">9.11.2. AGRICULTURA ECOLÓGICA: </t>
  </si>
  <si>
    <t>9.11.4. SUPERFICIE DE AGRICULTURA ECOLÓGICA: Análisis provincial según tipo de cultivo o aprovechamientos</t>
  </si>
  <si>
    <t>9.1.2. SEMILLAS Y PLANTONES AGRÍCOLAS: Serie histórica de gastos fuera del sector en semillas y plantones</t>
  </si>
  <si>
    <t>9.3.1. FITOSANITARIOS: Serie histórica del consumo según clases</t>
  </si>
  <si>
    <t>9.5.1. ENERGÍA: Serie histórica del gasto en combustibles y energía eléctrica en la explotación</t>
  </si>
  <si>
    <t>9.7.1. MANTENIMIENTO DE MATERIAL: Serie histórica de gastos</t>
  </si>
  <si>
    <t>9.2.6. FERTILIZANTES: Serie histórica de los precios medios anuales pagados por los agricultores (euros/100 kg)</t>
  </si>
  <si>
    <t>9.4.1. PIENSOS: Serie histórica de precios medios anuales pagados por los agricultores (euros/100 kg)</t>
  </si>
  <si>
    <t>9.6.1. MAQUINARIA AGRÍCOLA: Serie histórica del censo de maquinaria automotriz (a 31 de diciembre de cada año) *</t>
  </si>
  <si>
    <t>9.6.3. TRACTORES, MOTOCULTORES Y COSECHADORAS DE CEREALES: Serie histórica de existencias</t>
  </si>
  <si>
    <t>9.2.1. FERTILIZANTES NITROGENADOS: Serie histórica del consumo agrícola (toneladas de N)</t>
  </si>
  <si>
    <t>9.2.4. FERTILIZANTES: Serie histórica del consumo, total y por hectárea, de superficie fertilizable</t>
  </si>
  <si>
    <t>9.2.5. FERTILIZANTES: Serie histórica de producción e importaciones de fertilizantes</t>
  </si>
  <si>
    <t>9.4.2. PIENSOS: Serie histórica del importe. Valores corrientes a precios básicos (millones de euros)</t>
  </si>
  <si>
    <t xml:space="preserve">  2018</t>
  </si>
  <si>
    <t>RAY-GRASS ITALIANO (Lolium multiflorum)</t>
  </si>
  <si>
    <t>ESPELTA</t>
  </si>
  <si>
    <t>MAÍZ</t>
  </si>
  <si>
    <t>2017/2018</t>
  </si>
  <si>
    <t>Clases y Especies</t>
  </si>
  <si>
    <t>ANDALUCÍA</t>
  </si>
  <si>
    <t>FESTUCA ALTA</t>
  </si>
  <si>
    <t>GUISANTE</t>
  </si>
  <si>
    <t>NABO</t>
  </si>
  <si>
    <t>MEZCLA FORRAJERAS</t>
  </si>
  <si>
    <t>CÁRTAMO</t>
  </si>
  <si>
    <t>(Nota: a partir de 2014 los materiales y pequeñas herramientas se contabilizan dentro del consumo intermedio "Otros bienes y servicios" del las CEA)</t>
  </si>
  <si>
    <t>2018/2019</t>
  </si>
  <si>
    <t>CANARIAS</t>
  </si>
  <si>
    <t xml:space="preserve">GIRASOL </t>
  </si>
  <si>
    <t>GIRASOL HÍBRIDO (Helianthus annuus L.)</t>
  </si>
  <si>
    <t>GIRASOL POBLACIÓN (Helianthus annuus L.)</t>
  </si>
  <si>
    <t>GIRASOL (PARENTALES) (Helianthus annuus L.)</t>
  </si>
  <si>
    <t>Fuente: Subdirección General de la Calidad Alimentaria y de Laboratorios Agroalimentarios</t>
  </si>
  <si>
    <t xml:space="preserve">9.1.1.7. Análisis autonómico de la certificación de semillas: </t>
  </si>
  <si>
    <t>2019/2020</t>
  </si>
  <si>
    <t>9.1.1. CERTIFICACIÓN DE SEMILLAS: Serie histórica de certificación de semillas según especies y clases (Quintales métricos)</t>
  </si>
  <si>
    <t xml:space="preserve">9.1.1.4. Análisis autonómico de la certificación de semillas: </t>
  </si>
  <si>
    <t xml:space="preserve">9.1.1.6. Análisis autonómico de la certificación de semillas: </t>
  </si>
  <si>
    <t xml:space="preserve">9.1.1.9. Análisis autonómico de la certificación de semillas: </t>
  </si>
  <si>
    <t>JUDÍA</t>
  </si>
  <si>
    <t>Nitrato de cal</t>
  </si>
  <si>
    <t>Nitrato de Chile</t>
  </si>
  <si>
    <t>Nitratos amónico-cálcicos y Nitrato amónico</t>
  </si>
  <si>
    <t>Sulfato amónico y Nitrosulfato amónico</t>
  </si>
  <si>
    <t xml:space="preserve">  2019</t>
  </si>
  <si>
    <t xml:space="preserve">  2020</t>
  </si>
  <si>
    <t>(Cloruro potásico y Sulfato potásico)</t>
  </si>
  <si>
    <t>810</t>
  </si>
  <si>
    <t xml:space="preserve">recientemente, mediante el Real Decreto 448/2020, de 10 de marzo, sobre caracterización y registro de la maquinaria agrícola., actualizando y </t>
  </si>
  <si>
    <t xml:space="preserve">recientemente, mediante el Real Decreto 448/2020, de 10 de marzo, sobre caracterización y registro de la maquinaria agrícola, </t>
  </si>
  <si>
    <t xml:space="preserve">recientemente, mediante el Real Decreto 448/2020, de 10 de marzo, sobre caracterización y registro de la maquinaria agrícola, actualizando y </t>
  </si>
  <si>
    <t>2020/2021</t>
  </si>
  <si>
    <t>PASTO SUDÁN HÍBRIDO</t>
  </si>
  <si>
    <t>SORGO(1)</t>
  </si>
  <si>
    <t xml:space="preserve">ARAGÓN_x000D_
</t>
  </si>
  <si>
    <t>CASTILLA Y LEÓN</t>
  </si>
  <si>
    <t>PAÍS VASCO</t>
  </si>
  <si>
    <t>Total general</t>
  </si>
  <si>
    <t>DACTILO</t>
  </si>
  <si>
    <t>RAY-GRASS HÍBRIDO</t>
  </si>
  <si>
    <t>RAY-GRASS INGLÉS</t>
  </si>
  <si>
    <t>RAY-GRASS ITALIANO</t>
  </si>
  <si>
    <t xml:space="preserve">– </t>
  </si>
  <si>
    <r>
      <t>SORGO</t>
    </r>
    <r>
      <rPr>
        <vertAlign val="superscript"/>
        <sz val="9"/>
        <rFont val="Ubuntu"/>
        <family val="2"/>
      </rPr>
      <t xml:space="preserve"> (1)</t>
    </r>
  </si>
  <si>
    <r>
      <t>YEROS (Vicia ervilia L.)</t>
    </r>
    <r>
      <rPr>
        <vertAlign val="superscript"/>
        <sz val="9"/>
        <rFont val="Ubuntu"/>
        <family val="2"/>
      </rPr>
      <t xml:space="preserve"> (2)</t>
    </r>
  </si>
  <si>
    <r>
      <rPr>
        <vertAlign val="superscript"/>
        <sz val="9"/>
        <rFont val="Ubuntu"/>
        <family val="2"/>
      </rPr>
      <t xml:space="preserve">(1) </t>
    </r>
    <r>
      <rPr>
        <sz val="9"/>
        <rFont val="Ubuntu"/>
        <family val="2"/>
      </rPr>
      <t>Sorgo: A partir de 2019/2020 se clasifica como Cereal.</t>
    </r>
  </si>
  <si>
    <r>
      <rPr>
        <vertAlign val="superscript"/>
        <sz val="9"/>
        <rFont val="Ubuntu"/>
        <family val="2"/>
      </rPr>
      <t>(2)</t>
    </r>
    <r>
      <rPr>
        <sz val="9"/>
        <rFont val="Ubuntu"/>
        <family val="2"/>
      </rPr>
      <t xml:space="preserve"> Yeros: A partir de 2019/2020 se clasifica como Leguminosa Grano.</t>
    </r>
  </si>
  <si>
    <r>
      <t>Consumo de P</t>
    </r>
    <r>
      <rPr>
        <b/>
        <vertAlign val="subscript"/>
        <sz val="10"/>
        <rFont val="Ubuntu"/>
        <family val="2"/>
      </rPr>
      <t>2</t>
    </r>
    <r>
      <rPr>
        <b/>
        <sz val="10"/>
        <rFont val="Ubuntu"/>
        <family val="2"/>
      </rPr>
      <t>O</t>
    </r>
    <r>
      <rPr>
        <b/>
        <vertAlign val="subscript"/>
        <sz val="10"/>
        <rFont val="Ubuntu"/>
        <family val="2"/>
      </rPr>
      <t>5</t>
    </r>
  </si>
  <si>
    <r>
      <t>Consumo de K</t>
    </r>
    <r>
      <rPr>
        <b/>
        <vertAlign val="subscript"/>
        <sz val="10"/>
        <rFont val="Ubuntu"/>
        <family val="2"/>
      </rPr>
      <t>2</t>
    </r>
    <r>
      <rPr>
        <b/>
        <sz val="10"/>
        <rFont val="Ubuntu"/>
        <family val="2"/>
      </rPr>
      <t>O</t>
    </r>
  </si>
  <si>
    <r>
      <t xml:space="preserve">fertilizable </t>
    </r>
    <r>
      <rPr>
        <b/>
        <vertAlign val="superscript"/>
        <sz val="10"/>
        <rFont val="Ubuntu"/>
        <family val="2"/>
      </rPr>
      <t>(1)</t>
    </r>
  </si>
  <si>
    <r>
      <t>de P</t>
    </r>
    <r>
      <rPr>
        <b/>
        <vertAlign val="subscript"/>
        <sz val="10"/>
        <rFont val="Ubuntu"/>
        <family val="2"/>
      </rPr>
      <t>2</t>
    </r>
    <r>
      <rPr>
        <b/>
        <sz val="10"/>
        <rFont val="Ubuntu"/>
        <family val="2"/>
      </rPr>
      <t>O</t>
    </r>
    <r>
      <rPr>
        <b/>
        <vertAlign val="subscript"/>
        <sz val="10"/>
        <rFont val="Ubuntu"/>
        <family val="2"/>
      </rPr>
      <t>5</t>
    </r>
  </si>
  <si>
    <r>
      <t>de K</t>
    </r>
    <r>
      <rPr>
        <b/>
        <vertAlign val="subscript"/>
        <sz val="10"/>
        <rFont val="Ubuntu"/>
        <family val="2"/>
      </rPr>
      <t>2</t>
    </r>
    <r>
      <rPr>
        <b/>
        <sz val="10"/>
        <rFont val="Ubuntu"/>
        <family val="2"/>
      </rPr>
      <t>O</t>
    </r>
  </si>
  <si>
    <t>2021(**)</t>
  </si>
  <si>
    <r>
      <t>9.1.3. SUPERFICIE DE MAÍZ GENÉTICAMENTE MODIFICADO</t>
    </r>
    <r>
      <rPr>
        <vertAlign val="superscript"/>
        <sz val="12"/>
        <rFont val="Klinic Slab Book"/>
        <family val="3"/>
      </rPr>
      <t>(*)</t>
    </r>
    <r>
      <rPr>
        <sz val="12"/>
        <rFont val="Klinic Slab Book"/>
        <family val="3"/>
      </rPr>
      <t>: Serie histórica de variedades de maíz genéticamente modificado</t>
    </r>
  </si>
  <si>
    <r>
      <t>(*)</t>
    </r>
    <r>
      <rPr>
        <sz val="9"/>
        <rFont val="Ubuntu"/>
        <family val="2"/>
      </rPr>
      <t xml:space="preserve"> Los datos han sido calculados en función de las declaraciones de venta de semilla que los productores de semilla deben facilitar a este Ministerio de acuerdo con los</t>
    </r>
  </si>
  <si>
    <t xml:space="preserve">        Enarenado</t>
  </si>
  <si>
    <t xml:space="preserve">         Túneles</t>
  </si>
  <si>
    <t xml:space="preserve">   Instalac. Fijas</t>
  </si>
  <si>
    <t>2021/2022</t>
  </si>
  <si>
    <t>POA DE LOS PRADOS</t>
  </si>
  <si>
    <t>ALMORTA DE MONTE</t>
  </si>
  <si>
    <t>ALTRAMUZ</t>
  </si>
  <si>
    <t>HABA /HABONCILLOS</t>
  </si>
  <si>
    <t>2022(**)</t>
  </si>
  <si>
    <t xml:space="preserve">  2021</t>
  </si>
  <si>
    <t>Total (*)</t>
  </si>
  <si>
    <t>d/c</t>
  </si>
  <si>
    <t>d/c: datos confidenciales sujetos a secreto estadístico</t>
  </si>
  <si>
    <t>(*)El Total de N consumido incluye el amoniaco agrícola y otros fertilizantes nitrogenados</t>
  </si>
  <si>
    <t>Otros (*)</t>
  </si>
  <si>
    <t>GIRASOL</t>
  </si>
  <si>
    <t>LINO</t>
  </si>
  <si>
    <t>MOSTAZA BLANCA</t>
  </si>
  <si>
    <t>2023(**)</t>
  </si>
  <si>
    <t>Legumbres secas y proteaginosas para la producción de grano</t>
  </si>
  <si>
    <t>Total de pastos y prados permanentes</t>
  </si>
  <si>
    <t>(*) En Helicicultura nº. de m² de granja dedicada a la cría de caracoles</t>
  </si>
  <si>
    <t>Apicultura nº de colmenas</t>
  </si>
  <si>
    <t>2022/2023</t>
  </si>
  <si>
    <t xml:space="preserve">  2022</t>
  </si>
  <si>
    <t>21/22</t>
  </si>
  <si>
    <t xml:space="preserve">PATATA DE SIEMBRA 2023/2024 (Quintales métricos)
</t>
  </si>
  <si>
    <r>
      <rPr>
        <vertAlign val="superscript"/>
        <sz val="9"/>
        <rFont val="Ubuntu"/>
        <family val="2"/>
      </rPr>
      <t>(**)</t>
    </r>
    <r>
      <rPr>
        <sz val="9"/>
        <rFont val="Ubuntu"/>
        <family val="2"/>
      </rPr>
      <t xml:space="preserve"> La estimación de superficie para el período 2006-2019 está referida a una dosis media de 85.000 semillas/ha, y de 95.000 semillas/ha para el periodo 2020-2024</t>
    </r>
  </si>
  <si>
    <t xml:space="preserve">  2023</t>
  </si>
  <si>
    <t>S.E.</t>
  </si>
  <si>
    <t>2023/2024</t>
  </si>
  <si>
    <t>22/23</t>
  </si>
  <si>
    <t>sd: Sin dato</t>
  </si>
  <si>
    <t>Actualización de cifras en 2021</t>
  </si>
  <si>
    <t>9.6.2. TRACTORES, MOTOCULTORES Y COSECHADORAS DE CEREALES: Serie histórica de inscripciones anuales de tractores, motocultores y cosechadoras de cereales *</t>
  </si>
  <si>
    <t>9.1.1.1. Análisis autonómico de la certificación de semillas: CEREALES 2024/2025 (Quintales métricos)</t>
  </si>
  <si>
    <t>(1) Sorgo: A partir de 2019/2020 se clasifica como Cereal.</t>
  </si>
  <si>
    <t>9.1.1.2. Análisis autonómico de la certificación de semillas: GRAMÍNEAS 2024/2025 (Quintales métricos)</t>
  </si>
  <si>
    <t xml:space="preserve">9.1.1.3. Análisis autonómico de la certificación de semillas: LEGUMINOSAS FORRAJEAS 2024/2025
</t>
  </si>
  <si>
    <t>LEGUMINOSAS GRANO 2024/2025 (Quintales métricos)</t>
  </si>
  <si>
    <t>(1) Yeros: A partir de 2019/2020 se clasifica como Leguminosa Grano.</t>
  </si>
  <si>
    <t xml:space="preserve"> HORTÍCOLAS 2024/2025 (Quintales métricos)
</t>
  </si>
  <si>
    <t>OLEAGINOSAS 2024/2025 (Quintales métricos)</t>
  </si>
  <si>
    <t>Cultivos</t>
  </si>
  <si>
    <t>industriales</t>
  </si>
  <si>
    <t>2024 (A)</t>
  </si>
  <si>
    <t>2025 (E)</t>
  </si>
  <si>
    <t>9.2.7. FERTILIZANTES: Serie histórica del importe de los gastos de los agricultores en las diferentes clases  de fertilizantes</t>
  </si>
  <si>
    <t>Abonos</t>
  </si>
  <si>
    <t>complejos</t>
  </si>
  <si>
    <t>9.8.1. AMORTIZACIONES: Serie histórica del importe de las amortizaciones</t>
  </si>
  <si>
    <t>de bienes de equipo, construcciones y plantaciones de la explotación agrícola</t>
  </si>
  <si>
    <t>15.9.1. MANTENIMIENTO DE EDIFICIOS: Serie histórica del importe</t>
  </si>
  <si>
    <t>2024 (**)</t>
  </si>
  <si>
    <t>2025(**)</t>
  </si>
  <si>
    <t>23/24</t>
  </si>
  <si>
    <t xml:space="preserve">  2007 </t>
  </si>
  <si>
    <t xml:space="preserve">  2008</t>
  </si>
  <si>
    <t xml:space="preserve">  2024</t>
  </si>
  <si>
    <t xml:space="preserve">  2007</t>
  </si>
  <si>
    <t>9.11.3. SUPERFICIE DE AGRICULTURA ECOLÓGICA: Análisis provincial según tipo de cultivo o aprovechamiento, 2024 (hectáreas)</t>
  </si>
  <si>
    <t>2024 (hectáreas) (conclusión)</t>
  </si>
  <si>
    <t>9.11.5. GANADERÍA ECOLÓGICA:  Análisis provincial del número de explotaciones según tipos de animales, 2024</t>
  </si>
  <si>
    <t>9.11.6. GANADERÍA ECOLÓGICA:  Análisis provincial del número de cabezas de ganado / colmenas ecológicas, 2024</t>
  </si>
  <si>
    <t>9.11.7. GANADERÍA ECOLÓGICA:  Análisis provincial de los productos lácteos (tn), huevos (unidades) y miel (tn) 2024</t>
  </si>
  <si>
    <t>2024/2025</t>
  </si>
  <si>
    <t>ASTURIAS, PRINCIPADO DE</t>
  </si>
  <si>
    <t>BALEARS, ILLES</t>
  </si>
  <si>
    <t xml:space="preserve">BALEARS, ILLES                            </t>
  </si>
  <si>
    <t>COMUNITAT VALENCIANA</t>
  </si>
  <si>
    <t>MURCIA, REGIÓN DE</t>
  </si>
  <si>
    <t>NAVARRA, COMUNIDAD FORAL DE</t>
  </si>
  <si>
    <t>RIOJA, LA</t>
  </si>
  <si>
    <t xml:space="preserve">  Coruña, A</t>
  </si>
  <si>
    <t xml:space="preserve">   ASTURIAS, PRINCIPADO DE</t>
  </si>
  <si>
    <t xml:space="preserve">  Araba/Álava</t>
  </si>
  <si>
    <t xml:space="preserve">  Gipuzkoa</t>
  </si>
  <si>
    <t xml:space="preserve">  Bizkaia</t>
  </si>
  <si>
    <t xml:space="preserve">   NAVARRA, COMUNIDAD FORAL DE</t>
  </si>
  <si>
    <t xml:space="preserve">   RIOJA, LA</t>
  </si>
  <si>
    <t xml:space="preserve">   BALEARS, ILLES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</si>
  <si>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</si>
  <si>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</si>
  <si>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</si>
  <si>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</si>
  <si>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</si>
  <si>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</si>
  <si>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Palmas, Las</t>
  </si>
  <si>
    <t xml:space="preserve">  Santa Cruz de Tenerife</t>
  </si>
  <si>
    <t xml:space="preserve">   Asturias, Principado de</t>
  </si>
  <si>
    <t xml:space="preserve">   Navarra, Comunidad foral de</t>
  </si>
  <si>
    <t xml:space="preserve">   Rioja, La</t>
  </si>
  <si>
    <t xml:space="preserve">   Balears, Illes</t>
  </si>
  <si>
    <t xml:space="preserve">   Comunitat Valenciana</t>
  </si>
  <si>
    <t xml:space="preserve">   Murcia, Región de</t>
  </si>
  <si>
    <t>MADRID, COMUNIDAD DE</t>
  </si>
  <si>
    <t xml:space="preserve">   MADRID, COMUNIDAD DE</t>
  </si>
  <si>
    <t>CASTILLA - LA MANCHA</t>
  </si>
  <si>
    <t xml:space="preserve">   Madrid, Comunidad de</t>
  </si>
  <si>
    <t xml:space="preserve">   Castilla - La Mancha</t>
  </si>
  <si>
    <t>9.1.1.5. Análisis autonómico de la certificación de semillas: OTRAS FORRAJERAS 2024/2025(Quintales métricos)</t>
  </si>
  <si>
    <t>9.1.1.8. Análisis autonómico de la certificación de semillas: TEXTILES 2024/2025(Quintales métricos)</t>
  </si>
  <si>
    <t>(*) El Total de P2O5 consumido incluye el ácido fosfórico y otros fertilizantes fosfatados</t>
  </si>
  <si>
    <t>9.2.3. FERTILIZANTES POTÁSICOS: Serie histórica del consumo agrícola  (toneladas de K2O)</t>
  </si>
  <si>
    <t>9.2.2. FERTILIZANTES FOSFATADOS: Serie histórica del consumo agrícola  (toneladas de P2O5)</t>
  </si>
  <si>
    <r>
      <t>(1)</t>
    </r>
    <r>
      <rPr>
        <sz val="9"/>
        <rFont val="Ubuntu"/>
        <family val="2"/>
      </rPr>
      <t xml:space="preserve"> Tierras de cultivo menos barbecho, más prados naturales. Fuente de datos ESYRCE.</t>
    </r>
  </si>
  <si>
    <t xml:space="preserve">  2025</t>
  </si>
  <si>
    <t xml:space="preserve"> (Metodología SEC-95 hasta 2013 y SEC-2010 de 2014 en adelante)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</si>
</sst>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\ _€_-;\-* #,##0\ _€_-;_-* &quot;-&quot;\ _€_-;_-@_-"/>
    <numFmt numFmtId="165" formatCode="_-* #,##0.00\ _€_-;\-* #,##0.00\ _€_-;_-* &quot;-&quot;??\ _€_-;_-@_-"/>
    <numFmt numFmtId="166" formatCode="#,##0_);\(#,##0\)"/>
    <numFmt numFmtId="167" formatCode="#,##0.0_);\(#,##0.0\)"/>
    <numFmt numFmtId="168" formatCode="#,##0.00_);\(#,##0.00\)"/>
    <numFmt numFmtId="169" formatCode="#,##0.0"/>
    <numFmt numFmtId="170" formatCode="0.0"/>
    <numFmt numFmtId="171" formatCode="#,##0\ _P_t_s"/>
    <numFmt numFmtId="172" formatCode="#,##0;\(0.0\)"/>
    <numFmt numFmtId="173" formatCode="_-* #,##0.00\ [$€]_-;\-* #,##0.00\ [$€]_-;_-* &quot;-&quot;??\ [$€]_-;_-@_-"/>
    <numFmt numFmtId="174" formatCode="#,##0__;\–#,##0__;0__;@__"/>
    <numFmt numFmtId="175" formatCode="#,##0.00__;\–#,##0.00__;0.00__;@__"/>
    <numFmt numFmtId="176" formatCode="#,##0.0__;\–#,##0.0__;0.0__;@__"/>
    <numFmt numFmtId="177" formatCode="_-* #,##0\ _€_-;\-* #,##0\ _€_-;_-* &quot;-&quot;??\ _€_-;_-@_-"/>
    <numFmt numFmtId="178" formatCode="_-* #,##0.00\ _€_-;\-* #,##0.00\ _€_-;_-* &quot;-&quot;\ _€_-;_-@_-"/>
    <numFmt numFmtId="179" formatCode="#,##0;\ \-0;\ \-;\ @"/>
  </numFmts>
  <fonts count="3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indexed="9"/>
      <name val="Arial"/>
      <family val="2"/>
    </font>
    <font>
      <sz val="8"/>
      <name val="Arial"/>
      <family val="2"/>
    </font>
    <font>
      <b/>
      <sz val="10"/>
      <name val="Ubuntu"/>
      <family val="2"/>
    </font>
    <font>
      <sz val="10"/>
      <name val="Klinic Slab Book"/>
      <family val="3"/>
    </font>
    <font>
      <sz val="14"/>
      <name val="Klinic Slab Book"/>
      <family val="3"/>
    </font>
    <font>
      <sz val="12"/>
      <name val="Klinic Slab Book"/>
      <family val="3"/>
    </font>
    <font>
      <b/>
      <u/>
      <sz val="9"/>
      <name val="Ubuntu"/>
      <family val="2"/>
    </font>
    <font>
      <sz val="9"/>
      <name val="Ubuntu"/>
      <family val="2"/>
    </font>
    <font>
      <vertAlign val="superscript"/>
      <sz val="9"/>
      <name val="Ubuntu"/>
      <family val="2"/>
    </font>
    <font>
      <b/>
      <sz val="9"/>
      <name val="Ubuntu"/>
      <family val="2"/>
    </font>
    <font>
      <b/>
      <sz val="11"/>
      <name val="Klinic Slab Book"/>
      <family val="3"/>
    </font>
    <font>
      <sz val="11"/>
      <name val="Klinic Slab Book"/>
      <family val="3"/>
    </font>
    <font>
      <sz val="16"/>
      <name val="Klinic Slab Book"/>
      <family val="3"/>
    </font>
    <font>
      <b/>
      <vertAlign val="superscript"/>
      <sz val="10"/>
      <name val="Ubuntu"/>
      <family val="2"/>
    </font>
    <font>
      <b/>
      <vertAlign val="subscript"/>
      <sz val="10"/>
      <name val="Ubuntu"/>
      <family val="2"/>
    </font>
    <font>
      <sz val="10"/>
      <name val="Ubuntu"/>
      <family val="2"/>
    </font>
    <font>
      <vertAlign val="superscript"/>
      <sz val="12"/>
      <name val="Klinic Slab Book"/>
      <family val="3"/>
    </font>
    <font>
      <sz val="10"/>
      <color theme="0"/>
      <name val="Arial"/>
      <family val="2"/>
    </font>
    <font>
      <i/>
      <sz val="10"/>
      <name val="Arial"/>
      <family val="2"/>
    </font>
    <font>
      <sz val="9"/>
      <color rgb="FFFF0000"/>
      <name val="Ubuntu"/>
      <family val="2"/>
    </font>
    <font>
      <sz val="10"/>
      <color rgb="FFFF0000"/>
      <name val="Arial"/>
      <family val="2"/>
    </font>
    <font>
      <b/>
      <sz val="9"/>
      <name val="Ubuntu"/>
    </font>
    <font>
      <b/>
      <u/>
      <sz val="10"/>
      <name val="Ubuntu"/>
      <family val="2"/>
    </font>
    <font>
      <sz val="9"/>
      <color theme="1"/>
      <name val="Ubuntu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E699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FFD966"/>
      </left>
      <right style="thin">
        <color rgb="FFFFD966"/>
      </right>
      <top/>
      <bottom/>
      <diagonal/>
    </border>
    <border>
      <left/>
      <right/>
      <top/>
      <bottom style="thick">
        <color rgb="FFFFD966"/>
      </bottom>
      <diagonal/>
    </border>
    <border>
      <left style="thin">
        <color rgb="FFFFD966"/>
      </left>
      <right style="thin">
        <color rgb="FFFFD966"/>
      </right>
      <top/>
      <bottom style="thick">
        <color rgb="FFFFD966"/>
      </bottom>
      <diagonal/>
    </border>
    <border>
      <left/>
      <right style="thin">
        <color theme="0"/>
      </right>
      <top/>
      <bottom style="thick">
        <color rgb="FFFFD966"/>
      </bottom>
      <diagonal/>
    </border>
    <border>
      <left style="thin">
        <color theme="0"/>
      </left>
      <right style="thin">
        <color theme="0"/>
      </right>
      <top/>
      <bottom style="thick">
        <color rgb="FFFFD966"/>
      </bottom>
      <diagonal/>
    </border>
    <border>
      <left/>
      <right/>
      <top style="thick">
        <color rgb="FFFFD966"/>
      </top>
      <bottom/>
      <diagonal/>
    </border>
    <border>
      <left style="thin">
        <color theme="0"/>
      </left>
      <right style="thin">
        <color theme="0"/>
      </right>
      <top style="thick">
        <color rgb="FFFFD966"/>
      </top>
      <bottom/>
      <diagonal/>
    </border>
    <border>
      <left style="thin">
        <color theme="0"/>
      </left>
      <right/>
      <top style="thick">
        <color rgb="FFFFD966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ck">
        <color rgb="FFFFD966"/>
      </top>
      <bottom/>
      <diagonal/>
    </border>
    <border>
      <left style="thin">
        <color theme="0"/>
      </left>
      <right/>
      <top/>
      <bottom style="thick">
        <color rgb="FFFFD9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medium">
        <color theme="0"/>
      </top>
      <bottom style="thick">
        <color rgb="FFFFD96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ck">
        <color rgb="FFFFD966"/>
      </bottom>
      <diagonal/>
    </border>
    <border>
      <left style="thin">
        <color theme="0"/>
      </left>
      <right/>
      <top style="medium">
        <color theme="0"/>
      </top>
      <bottom style="thick">
        <color rgb="FFFFD966"/>
      </bottom>
      <diagonal/>
    </border>
    <border>
      <left/>
      <right style="thin">
        <color rgb="FFFFE699"/>
      </right>
      <top style="thick">
        <color rgb="FFFFD966"/>
      </top>
      <bottom/>
      <diagonal/>
    </border>
    <border>
      <left style="thin">
        <color rgb="FFFFE699"/>
      </left>
      <right style="thin">
        <color rgb="FFFFE699"/>
      </right>
      <top style="thick">
        <color rgb="FFFFD966"/>
      </top>
      <bottom/>
      <diagonal/>
    </border>
    <border>
      <left style="thin">
        <color rgb="FFFFE699"/>
      </left>
      <right/>
      <top style="thick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thick">
        <color rgb="FFFFD966"/>
      </bottom>
      <diagonal/>
    </border>
    <border>
      <left style="thin">
        <color rgb="FFFFE699"/>
      </left>
      <right style="thin">
        <color rgb="FFFFE699"/>
      </right>
      <top/>
      <bottom style="thick">
        <color rgb="FFFFD966"/>
      </bottom>
      <diagonal/>
    </border>
    <border>
      <left style="thin">
        <color rgb="FFFFE699"/>
      </left>
      <right/>
      <top/>
      <bottom style="thick">
        <color rgb="FFFFD966"/>
      </bottom>
      <diagonal/>
    </border>
    <border>
      <left style="thick">
        <color theme="0"/>
      </left>
      <right style="thin">
        <color theme="0"/>
      </right>
      <top style="thick">
        <color rgb="FFFFD966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ck">
        <color rgb="FFFFD966"/>
      </top>
      <bottom style="thick">
        <color theme="0"/>
      </bottom>
      <diagonal/>
    </border>
    <border>
      <left/>
      <right style="thin">
        <color theme="0"/>
      </right>
      <top style="thick">
        <color rgb="FFFFD96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ck">
        <color rgb="FFFFD966"/>
      </top>
      <bottom style="medium">
        <color theme="0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  <border>
      <left/>
      <right style="thin">
        <color theme="0"/>
      </right>
      <top style="medium">
        <color rgb="FFFFD966"/>
      </top>
      <bottom/>
      <diagonal/>
    </border>
    <border>
      <left style="thin">
        <color theme="0"/>
      </left>
      <right style="thin">
        <color theme="0"/>
      </right>
      <top style="medium">
        <color rgb="FFFFD966"/>
      </top>
      <bottom/>
      <diagonal/>
    </border>
    <border>
      <left style="thin">
        <color theme="0"/>
      </left>
      <right/>
      <top style="medium">
        <color rgb="FFFFD966"/>
      </top>
      <bottom/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theme="0"/>
      </right>
      <top style="medium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FFD966"/>
      </bottom>
      <diagonal/>
    </border>
    <border>
      <left style="thin">
        <color theme="0"/>
      </left>
      <right/>
      <top style="medium">
        <color theme="0"/>
      </top>
      <bottom style="medium">
        <color rgb="FFFFD966"/>
      </bottom>
      <diagonal/>
    </border>
    <border>
      <left/>
      <right style="thin">
        <color theme="0"/>
      </right>
      <top style="medium">
        <color rgb="FFFFD96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D966"/>
      </top>
      <bottom style="medium">
        <color theme="0"/>
      </bottom>
      <diagonal/>
    </border>
    <border>
      <left style="thin">
        <color theme="0"/>
      </left>
      <right/>
      <top style="medium">
        <color rgb="FFFFD966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/>
      <top style="thin">
        <color theme="0"/>
      </top>
      <bottom style="medium">
        <color rgb="FFFFD966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0">
    <xf numFmtId="0" fontId="0" fillId="2" borderId="0"/>
    <xf numFmtId="173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0" fontId="3" fillId="0" borderId="0"/>
    <xf numFmtId="168" fontId="3" fillId="0" borderId="0"/>
    <xf numFmtId="0" fontId="3" fillId="0" borderId="0"/>
    <xf numFmtId="166" fontId="3" fillId="0" borderId="0"/>
    <xf numFmtId="37" fontId="3" fillId="0" borderId="0"/>
    <xf numFmtId="166" fontId="3" fillId="0" borderId="0"/>
    <xf numFmtId="0" fontId="3" fillId="0" borderId="0"/>
    <xf numFmtId="172" fontId="5" fillId="0" borderId="1">
      <alignment horizontal="right"/>
    </xf>
    <xf numFmtId="0" fontId="2" fillId="2" borderId="0"/>
    <xf numFmtId="165" fontId="2" fillId="0" borderId="0" applyFont="0" applyFill="0" applyBorder="0" applyAlignment="0" applyProtection="0"/>
    <xf numFmtId="37" fontId="3" fillId="0" borderId="0"/>
    <xf numFmtId="0" fontId="1" fillId="0" borderId="0"/>
    <xf numFmtId="39" fontId="3" fillId="0" borderId="0"/>
  </cellStyleXfs>
  <cellXfs count="644">
    <xf numFmtId="0" fontId="0" fillId="2" borderId="0" xfId="0"/>
    <xf numFmtId="0" fontId="4" fillId="2" borderId="0" xfId="0" applyFont="1" applyAlignment="1">
      <alignment horizontal="center" wrapText="1"/>
    </xf>
    <xf numFmtId="0" fontId="7" fillId="0" borderId="0" xfId="7" applyFont="1"/>
    <xf numFmtId="0" fontId="8" fillId="2" borderId="0" xfId="0" applyFont="1"/>
    <xf numFmtId="167" fontId="8" fillId="0" borderId="0" xfId="6" applyFont="1"/>
    <xf numFmtId="0" fontId="6" fillId="0" borderId="0" xfId="7" applyFont="1"/>
    <xf numFmtId="0" fontId="8" fillId="0" borderId="0" xfId="13" applyFont="1"/>
    <xf numFmtId="166" fontId="8" fillId="0" borderId="0" xfId="12" applyFont="1"/>
    <xf numFmtId="0" fontId="9" fillId="2" borderId="0" xfId="0" applyFont="1"/>
    <xf numFmtId="167" fontId="9" fillId="0" borderId="0" xfId="6" applyFont="1"/>
    <xf numFmtId="166" fontId="9" fillId="0" borderId="0" xfId="12" applyFont="1"/>
    <xf numFmtId="0" fontId="7" fillId="2" borderId="0" xfId="0" applyFont="1"/>
    <xf numFmtId="167" fontId="7" fillId="0" borderId="0" xfId="6" applyFont="1"/>
    <xf numFmtId="0" fontId="4" fillId="2" borderId="0" xfId="0" applyFont="1"/>
    <xf numFmtId="167" fontId="4" fillId="0" borderId="0" xfId="6" applyFont="1"/>
    <xf numFmtId="37" fontId="4" fillId="0" borderId="0" xfId="6" applyNumberFormat="1" applyFont="1"/>
    <xf numFmtId="166" fontId="7" fillId="0" borderId="0" xfId="12" applyFont="1"/>
    <xf numFmtId="0" fontId="7" fillId="0" borderId="0" xfId="0" applyFont="1" applyFill="1"/>
    <xf numFmtId="166" fontId="4" fillId="0" borderId="0" xfId="12" applyFont="1" applyAlignment="1">
      <alignment horizontal="center"/>
    </xf>
    <xf numFmtId="0" fontId="7" fillId="2" borderId="0" xfId="0" applyFont="1" applyAlignment="1">
      <alignment horizontal="center" wrapText="1"/>
    </xf>
    <xf numFmtId="0" fontId="7" fillId="0" borderId="0" xfId="5" applyFont="1" applyAlignment="1">
      <alignment horizontal="center"/>
    </xf>
    <xf numFmtId="166" fontId="9" fillId="2" borderId="0" xfId="12" applyFont="1" applyFill="1"/>
    <xf numFmtId="0" fontId="8" fillId="2" borderId="0" xfId="2" applyFont="1" applyFill="1"/>
    <xf numFmtId="0" fontId="7" fillId="2" borderId="0" xfId="2" applyFont="1" applyFill="1"/>
    <xf numFmtId="0" fontId="9" fillId="2" borderId="0" xfId="2" applyFont="1" applyFill="1"/>
    <xf numFmtId="0" fontId="7" fillId="2" borderId="0" xfId="2" applyFont="1" applyFill="1" applyAlignment="1">
      <alignment horizontal="centerContinuous"/>
    </xf>
    <xf numFmtId="0" fontId="11" fillId="2" borderId="0" xfId="2" applyFont="1" applyFill="1" applyAlignment="1">
      <alignment horizontal="centerContinuous"/>
    </xf>
    <xf numFmtId="0" fontId="7" fillId="2" borderId="0" xfId="2" applyFont="1" applyFill="1" applyAlignment="1">
      <alignment wrapText="1"/>
    </xf>
    <xf numFmtId="167" fontId="7" fillId="0" borderId="0" xfId="6" quotePrefix="1" applyFont="1"/>
    <xf numFmtId="167" fontId="7" fillId="2" borderId="0" xfId="6" applyFont="1" applyFill="1"/>
    <xf numFmtId="0" fontId="7" fillId="2" borderId="0" xfId="0" applyFont="1" applyAlignment="1">
      <alignment wrapText="1"/>
    </xf>
    <xf numFmtId="166" fontId="7" fillId="0" borderId="0" xfId="12" quotePrefix="1" applyFont="1"/>
    <xf numFmtId="167" fontId="7" fillId="2" borderId="0" xfId="6" applyFont="1" applyFill="1" applyAlignment="1">
      <alignment vertical="center"/>
    </xf>
    <xf numFmtId="0" fontId="6" fillId="2" borderId="0" xfId="7" applyFont="1" applyFill="1"/>
    <xf numFmtId="0" fontId="2" fillId="2" borderId="0" xfId="0" applyFont="1"/>
    <xf numFmtId="0" fontId="2" fillId="2" borderId="0" xfId="0" applyFont="1" applyAlignment="1">
      <alignment horizontal="right"/>
    </xf>
    <xf numFmtId="0" fontId="2" fillId="2" borderId="0" xfId="2" applyFill="1"/>
    <xf numFmtId="3" fontId="2" fillId="2" borderId="0" xfId="0" applyNumberFormat="1" applyFont="1"/>
    <xf numFmtId="167" fontId="2" fillId="2" borderId="0" xfId="6" applyFont="1" applyFill="1"/>
    <xf numFmtId="0" fontId="2" fillId="0" borderId="0" xfId="13" applyFont="1"/>
    <xf numFmtId="168" fontId="2" fillId="0" borderId="0" xfId="8" applyFont="1"/>
    <xf numFmtId="0" fontId="2" fillId="2" borderId="0" xfId="0" applyFont="1" applyAlignment="1">
      <alignment vertical="center"/>
    </xf>
    <xf numFmtId="174" fontId="2" fillId="2" borderId="0" xfId="0" applyNumberFormat="1" applyFont="1"/>
    <xf numFmtId="166" fontId="2" fillId="2" borderId="0" xfId="0" applyNumberFormat="1" applyFont="1"/>
    <xf numFmtId="0" fontId="6" fillId="0" borderId="0" xfId="7" applyFont="1" applyAlignment="1">
      <alignment horizontal="center"/>
    </xf>
    <xf numFmtId="167" fontId="2" fillId="0" borderId="0" xfId="6" applyFont="1"/>
    <xf numFmtId="37" fontId="2" fillId="0" borderId="0" xfId="6" applyNumberFormat="1" applyFont="1"/>
    <xf numFmtId="0" fontId="2" fillId="2" borderId="0" xfId="15"/>
    <xf numFmtId="0" fontId="2" fillId="3" borderId="0" xfId="15" applyFill="1"/>
    <xf numFmtId="167" fontId="2" fillId="2" borderId="0" xfId="6" applyFont="1" applyFill="1" applyAlignment="1">
      <alignment horizontal="center"/>
    </xf>
    <xf numFmtId="0" fontId="2" fillId="2" borderId="0" xfId="15" applyAlignment="1">
      <alignment vertical="center"/>
    </xf>
    <xf numFmtId="3" fontId="2" fillId="2" borderId="0" xfId="15" applyNumberFormat="1"/>
    <xf numFmtId="4" fontId="2" fillId="2" borderId="0" xfId="15" applyNumberFormat="1"/>
    <xf numFmtId="0" fontId="2" fillId="0" borderId="0" xfId="7" applyFont="1"/>
    <xf numFmtId="166" fontId="2" fillId="0" borderId="0" xfId="7" applyNumberFormat="1" applyFont="1"/>
    <xf numFmtId="0" fontId="2" fillId="0" borderId="0" xfId="7" applyFont="1" applyAlignment="1">
      <alignment horizontal="center"/>
    </xf>
    <xf numFmtId="166" fontId="2" fillId="0" borderId="0" xfId="7" applyNumberFormat="1" applyFont="1" applyAlignment="1">
      <alignment horizontal="center"/>
    </xf>
    <xf numFmtId="171" fontId="2" fillId="0" borderId="0" xfId="7" applyNumberFormat="1" applyFont="1" applyAlignment="1">
      <alignment horizontal="center"/>
    </xf>
    <xf numFmtId="0" fontId="2" fillId="2" borderId="0" xfId="0" applyFont="1" applyAlignment="1">
      <alignment horizontal="fill"/>
    </xf>
    <xf numFmtId="170" fontId="2" fillId="2" borderId="0" xfId="0" applyNumberFormat="1" applyFont="1"/>
    <xf numFmtId="169" fontId="2" fillId="2" borderId="0" xfId="0" applyNumberFormat="1" applyFont="1"/>
    <xf numFmtId="169" fontId="2" fillId="2" borderId="0" xfId="0" applyNumberFormat="1" applyFont="1" applyAlignment="1">
      <alignment vertical="center"/>
    </xf>
    <xf numFmtId="169" fontId="2" fillId="2" borderId="0" xfId="0" applyNumberFormat="1" applyFont="1" applyAlignment="1">
      <alignment horizontal="center"/>
    </xf>
    <xf numFmtId="0" fontId="7" fillId="0" borderId="0" xfId="0" applyFont="1" applyFill="1" applyAlignment="1">
      <alignment horizontal="center"/>
    </xf>
    <xf numFmtId="166" fontId="6" fillId="0" borderId="0" xfId="12" applyFont="1" applyAlignment="1">
      <alignment horizontal="center"/>
    </xf>
    <xf numFmtId="166" fontId="7" fillId="0" borderId="0" xfId="12" applyFont="1" applyAlignment="1">
      <alignment horizontal="center"/>
    </xf>
    <xf numFmtId="0" fontId="2" fillId="0" borderId="0" xfId="0" applyFont="1" applyFill="1"/>
    <xf numFmtId="166" fontId="2" fillId="0" borderId="0" xfId="12" applyFont="1"/>
    <xf numFmtId="167" fontId="2" fillId="0" borderId="0" xfId="12" applyNumberFormat="1" applyFont="1"/>
    <xf numFmtId="166" fontId="2" fillId="0" borderId="0" xfId="12" applyFont="1" applyAlignment="1">
      <alignment vertical="center"/>
    </xf>
    <xf numFmtId="167" fontId="2" fillId="0" borderId="0" xfId="12" applyNumberFormat="1" applyFont="1" applyAlignment="1">
      <alignment vertical="center"/>
    </xf>
    <xf numFmtId="166" fontId="2" fillId="2" borderId="0" xfId="12" applyFont="1" applyFill="1" applyAlignment="1">
      <alignment vertical="center"/>
    </xf>
    <xf numFmtId="166" fontId="2" fillId="2" borderId="0" xfId="12" applyFont="1" applyFill="1"/>
    <xf numFmtId="166" fontId="2" fillId="2" borderId="0" xfId="12" applyFont="1" applyFill="1" applyAlignment="1">
      <alignment horizontal="fill"/>
    </xf>
    <xf numFmtId="0" fontId="6" fillId="0" borderId="0" xfId="13" applyFont="1" applyAlignment="1">
      <alignment horizontal="center"/>
    </xf>
    <xf numFmtId="0" fontId="7" fillId="0" borderId="0" xfId="7" applyFont="1" applyAlignment="1">
      <alignment horizontal="center"/>
    </xf>
    <xf numFmtId="179" fontId="2" fillId="2" borderId="0" xfId="2" applyNumberFormat="1" applyFill="1" applyAlignment="1">
      <alignment horizontal="right" vertical="center" indent="1"/>
    </xf>
    <xf numFmtId="178" fontId="2" fillId="2" borderId="0" xfId="15" applyNumberFormat="1"/>
    <xf numFmtId="165" fontId="2" fillId="2" borderId="0" xfId="15" applyNumberFormat="1"/>
    <xf numFmtId="0" fontId="2" fillId="2" borderId="0" xfId="15" applyAlignment="1">
      <alignment horizontal="right"/>
    </xf>
    <xf numFmtId="37" fontId="2" fillId="2" borderId="0" xfId="15" applyNumberFormat="1"/>
    <xf numFmtId="2" fontId="2" fillId="2" borderId="0" xfId="0" applyNumberFormat="1" applyFont="1"/>
    <xf numFmtId="179" fontId="2" fillId="4" borderId="0" xfId="2" applyNumberFormat="1" applyFill="1" applyAlignment="1">
      <alignment horizontal="right" vertical="center" indent="1"/>
    </xf>
    <xf numFmtId="0" fontId="9" fillId="2" borderId="0" xfId="0" applyFont="1" applyAlignment="1">
      <alignment horizontal="fill"/>
    </xf>
    <xf numFmtId="0" fontId="9" fillId="2" borderId="0" xfId="0" applyFont="1" applyAlignment="1">
      <alignment horizontal="right"/>
    </xf>
    <xf numFmtId="1" fontId="7" fillId="2" borderId="0" xfId="2" applyNumberFormat="1" applyFont="1" applyFill="1" applyAlignment="1">
      <alignment horizontal="centerContinuous"/>
    </xf>
    <xf numFmtId="1" fontId="2" fillId="2" borderId="0" xfId="2" applyNumberFormat="1" applyFill="1"/>
    <xf numFmtId="0" fontId="11" fillId="2" borderId="0" xfId="2" applyFont="1" applyFill="1" applyAlignment="1">
      <alignment horizontal="center"/>
    </xf>
    <xf numFmtId="0" fontId="4" fillId="2" borderId="0" xfId="0" applyFont="1" applyAlignment="1">
      <alignment horizontal="fill"/>
    </xf>
    <xf numFmtId="0" fontId="14" fillId="2" borderId="0" xfId="0" applyFont="1"/>
    <xf numFmtId="0" fontId="14" fillId="2" borderId="0" xfId="0" applyFont="1" applyAlignment="1">
      <alignment horizontal="right"/>
    </xf>
    <xf numFmtId="0" fontId="13" fillId="5" borderId="19" xfId="0" applyFont="1" applyFill="1" applyBorder="1" applyAlignment="1">
      <alignment horizontal="center" vertical="center"/>
    </xf>
    <xf numFmtId="16" fontId="13" fillId="5" borderId="20" xfId="0" quotePrefix="1" applyNumberFormat="1" applyFont="1" applyFill="1" applyBorder="1" applyAlignment="1">
      <alignment horizontal="center" vertical="center"/>
    </xf>
    <xf numFmtId="16" fontId="13" fillId="5" borderId="20" xfId="0" applyNumberFormat="1" applyFont="1" applyFill="1" applyBorder="1" applyAlignment="1">
      <alignment horizontal="center" vertical="center"/>
    </xf>
    <xf numFmtId="16" fontId="13" fillId="5" borderId="21" xfId="0" applyNumberFormat="1" applyFont="1" applyFill="1" applyBorder="1" applyAlignment="1">
      <alignment horizontal="center" vertical="center"/>
    </xf>
    <xf numFmtId="1" fontId="17" fillId="0" borderId="22" xfId="11" applyNumberFormat="1" applyFont="1" applyBorder="1" applyAlignment="1">
      <alignment horizontal="left"/>
    </xf>
    <xf numFmtId="3" fontId="18" fillId="2" borderId="23" xfId="0" applyNumberFormat="1" applyFont="1" applyBorder="1" applyAlignment="1">
      <alignment horizontal="right"/>
    </xf>
    <xf numFmtId="3" fontId="18" fillId="2" borderId="23" xfId="0" applyNumberFormat="1" applyFont="1" applyBorder="1" applyAlignment="1">
      <alignment horizontal="right" vertical="center" indent="1"/>
    </xf>
    <xf numFmtId="0" fontId="18" fillId="2" borderId="23" xfId="0" applyFont="1" applyBorder="1"/>
    <xf numFmtId="3" fontId="18" fillId="2" borderId="24" xfId="0" applyNumberFormat="1" applyFont="1" applyBorder="1" applyAlignment="1">
      <alignment horizontal="right" vertical="center" indent="1"/>
    </xf>
    <xf numFmtId="1" fontId="18" fillId="0" borderId="25" xfId="11" applyNumberFormat="1" applyFont="1" applyBorder="1" applyAlignment="1">
      <alignment horizontal="left" vertical="center" indent="1"/>
    </xf>
    <xf numFmtId="3" fontId="18" fillId="2" borderId="26" xfId="0" applyNumberFormat="1" applyFont="1" applyBorder="1" applyAlignment="1">
      <alignment horizontal="right" vertical="center" indent="1"/>
    </xf>
    <xf numFmtId="3" fontId="18" fillId="2" borderId="26" xfId="0" quotePrefix="1" applyNumberFormat="1" applyFont="1" applyBorder="1" applyAlignment="1">
      <alignment horizontal="right" vertical="center" indent="1"/>
    </xf>
    <xf numFmtId="1" fontId="20" fillId="0" borderId="25" xfId="11" applyNumberFormat="1" applyFont="1" applyBorder="1" applyAlignment="1">
      <alignment horizontal="right" vertical="center"/>
    </xf>
    <xf numFmtId="3" fontId="20" fillId="2" borderId="26" xfId="0" applyNumberFormat="1" applyFont="1" applyBorder="1" applyAlignment="1">
      <alignment horizontal="right" vertical="center" indent="1"/>
    </xf>
    <xf numFmtId="1" fontId="17" fillId="0" borderId="25" xfId="11" applyNumberFormat="1" applyFont="1" applyBorder="1" applyAlignment="1">
      <alignment horizontal="left" vertical="center"/>
    </xf>
    <xf numFmtId="0" fontId="18" fillId="2" borderId="25" xfId="0" applyFont="1" applyBorder="1" applyAlignment="1">
      <alignment horizontal="left" vertical="center" indent="1"/>
    </xf>
    <xf numFmtId="0" fontId="20" fillId="2" borderId="25" xfId="0" applyFont="1" applyBorder="1" applyAlignment="1">
      <alignment horizontal="right" vertical="center"/>
    </xf>
    <xf numFmtId="0" fontId="17" fillId="2" borderId="25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left" vertical="center" indent="1"/>
    </xf>
    <xf numFmtId="3" fontId="18" fillId="0" borderId="26" xfId="0" applyNumberFormat="1" applyFont="1" applyFill="1" applyBorder="1" applyAlignment="1">
      <alignment horizontal="right" vertical="center" indent="1"/>
    </xf>
    <xf numFmtId="0" fontId="17" fillId="0" borderId="28" xfId="0" applyFont="1" applyFill="1" applyBorder="1" applyAlignment="1">
      <alignment horizontal="left" vertical="center"/>
    </xf>
    <xf numFmtId="3" fontId="20" fillId="0" borderId="29" xfId="0" applyNumberFormat="1" applyFont="1" applyFill="1" applyBorder="1" applyAlignment="1">
      <alignment horizontal="right" vertical="center" indent="1"/>
    </xf>
    <xf numFmtId="3" fontId="20" fillId="2" borderId="29" xfId="0" applyNumberFormat="1" applyFont="1" applyBorder="1" applyAlignment="1">
      <alignment horizontal="right" vertical="center" indent="1"/>
    </xf>
    <xf numFmtId="0" fontId="20" fillId="5" borderId="31" xfId="0" applyFont="1" applyFill="1" applyBorder="1" applyAlignment="1">
      <alignment horizontal="left" vertical="center"/>
    </xf>
    <xf numFmtId="3" fontId="20" fillId="5" borderId="32" xfId="0" applyNumberFormat="1" applyFont="1" applyFill="1" applyBorder="1" applyAlignment="1">
      <alignment horizontal="center" vertical="center"/>
    </xf>
    <xf numFmtId="0" fontId="18" fillId="2" borderId="0" xfId="0" applyFont="1"/>
    <xf numFmtId="0" fontId="18" fillId="2" borderId="0" xfId="0" applyFont="1" applyAlignment="1">
      <alignment horizontal="right"/>
    </xf>
    <xf numFmtId="0" fontId="13" fillId="5" borderId="5" xfId="2" applyFont="1" applyFill="1" applyBorder="1" applyAlignment="1">
      <alignment horizontal="center" vertical="center" wrapText="1"/>
    </xf>
    <xf numFmtId="0" fontId="13" fillId="5" borderId="6" xfId="2" applyFont="1" applyFill="1" applyBorder="1" applyAlignment="1">
      <alignment horizontal="center" vertical="center" wrapText="1"/>
    </xf>
    <xf numFmtId="0" fontId="13" fillId="5" borderId="14" xfId="2" applyFont="1" applyFill="1" applyBorder="1" applyAlignment="1">
      <alignment horizontal="center" vertical="center" wrapText="1"/>
    </xf>
    <xf numFmtId="179" fontId="20" fillId="5" borderId="8" xfId="2" applyNumberFormat="1" applyFont="1" applyFill="1" applyBorder="1" applyAlignment="1">
      <alignment horizontal="right" vertical="center" indent="1"/>
    </xf>
    <xf numFmtId="0" fontId="18" fillId="2" borderId="0" xfId="2" applyFont="1" applyFill="1"/>
    <xf numFmtId="0" fontId="18" fillId="4" borderId="22" xfId="2" applyFont="1" applyFill="1" applyBorder="1"/>
    <xf numFmtId="0" fontId="18" fillId="4" borderId="23" xfId="2" applyFont="1" applyFill="1" applyBorder="1"/>
    <xf numFmtId="0" fontId="18" fillId="4" borderId="24" xfId="2" applyFont="1" applyFill="1" applyBorder="1"/>
    <xf numFmtId="0" fontId="20" fillId="4" borderId="25" xfId="2" applyFont="1" applyFill="1" applyBorder="1" applyAlignment="1">
      <alignment horizontal="left" indent="1"/>
    </xf>
    <xf numFmtId="179" fontId="18" fillId="4" borderId="26" xfId="2" applyNumberFormat="1" applyFont="1" applyFill="1" applyBorder="1" applyAlignment="1">
      <alignment horizontal="right" vertical="center" indent="1"/>
    </xf>
    <xf numFmtId="179" fontId="18" fillId="4" borderId="27" xfId="2" applyNumberFormat="1" applyFont="1" applyFill="1" applyBorder="1" applyAlignment="1">
      <alignment horizontal="right" vertical="center" indent="1"/>
    </xf>
    <xf numFmtId="0" fontId="18" fillId="4" borderId="25" xfId="2" applyFont="1" applyFill="1" applyBorder="1" applyAlignment="1">
      <alignment horizontal="left" indent="1"/>
    </xf>
    <xf numFmtId="0" fontId="18" fillId="4" borderId="28" xfId="2" applyFont="1" applyFill="1" applyBorder="1" applyAlignment="1">
      <alignment horizontal="left" indent="1"/>
    </xf>
    <xf numFmtId="179" fontId="18" fillId="4" borderId="29" xfId="2" applyNumberFormat="1" applyFont="1" applyFill="1" applyBorder="1" applyAlignment="1">
      <alignment horizontal="right" vertical="center" indent="1"/>
    </xf>
    <xf numFmtId="179" fontId="18" fillId="4" borderId="30" xfId="2" applyNumberFormat="1" applyFont="1" applyFill="1" applyBorder="1" applyAlignment="1">
      <alignment horizontal="right" vertical="center" indent="1"/>
    </xf>
    <xf numFmtId="0" fontId="20" fillId="5" borderId="33" xfId="2" applyFont="1" applyFill="1" applyBorder="1" applyAlignment="1">
      <alignment horizontal="left"/>
    </xf>
    <xf numFmtId="179" fontId="20" fillId="5" borderId="34" xfId="2" applyNumberFormat="1" applyFont="1" applyFill="1" applyBorder="1" applyAlignment="1">
      <alignment horizontal="right" vertical="center" indent="1"/>
    </xf>
    <xf numFmtId="0" fontId="20" fillId="5" borderId="13" xfId="2" applyFont="1" applyFill="1" applyBorder="1" applyAlignment="1">
      <alignment horizontal="left"/>
    </xf>
    <xf numFmtId="179" fontId="20" fillId="5" borderId="10" xfId="2" applyNumberFormat="1" applyFont="1" applyFill="1" applyBorder="1" applyAlignment="1">
      <alignment horizontal="right" vertical="center" indent="1"/>
    </xf>
    <xf numFmtId="0" fontId="20" fillId="5" borderId="16" xfId="2" applyFont="1" applyFill="1" applyBorder="1" applyAlignment="1">
      <alignment horizontal="left"/>
    </xf>
    <xf numFmtId="0" fontId="18" fillId="4" borderId="35" xfId="2" applyFont="1" applyFill="1" applyBorder="1"/>
    <xf numFmtId="0" fontId="18" fillId="4" borderId="36" xfId="2" applyFont="1" applyFill="1" applyBorder="1"/>
    <xf numFmtId="0" fontId="18" fillId="4" borderId="37" xfId="2" applyFont="1" applyFill="1" applyBorder="1"/>
    <xf numFmtId="179" fontId="18" fillId="4" borderId="26" xfId="2" quotePrefix="1" applyNumberFormat="1" applyFont="1" applyFill="1" applyBorder="1" applyAlignment="1">
      <alignment horizontal="right" vertical="center" indent="1"/>
    </xf>
    <xf numFmtId="0" fontId="18" fillId="4" borderId="38" xfId="2" applyFont="1" applyFill="1" applyBorder="1" applyAlignment="1">
      <alignment horizontal="left" indent="1"/>
    </xf>
    <xf numFmtId="179" fontId="18" fillId="4" borderId="39" xfId="2" applyNumberFormat="1" applyFont="1" applyFill="1" applyBorder="1" applyAlignment="1">
      <alignment horizontal="right" vertical="center" indent="1"/>
    </xf>
    <xf numFmtId="179" fontId="18" fillId="4" borderId="40" xfId="2" applyNumberFormat="1" applyFont="1" applyFill="1" applyBorder="1" applyAlignment="1">
      <alignment horizontal="right" vertical="center" indent="1"/>
    </xf>
    <xf numFmtId="0" fontId="13" fillId="5" borderId="16" xfId="2" applyFont="1" applyFill="1" applyBorder="1" applyAlignment="1">
      <alignment horizontal="center" vertical="center" wrapText="1"/>
    </xf>
    <xf numFmtId="0" fontId="13" fillId="5" borderId="10" xfId="2" applyFont="1" applyFill="1" applyBorder="1" applyAlignment="1">
      <alignment horizontal="center" vertical="center" wrapText="1"/>
    </xf>
    <xf numFmtId="0" fontId="13" fillId="5" borderId="11" xfId="2" applyFont="1" applyFill="1" applyBorder="1" applyAlignment="1">
      <alignment horizontal="center" vertical="center" wrapText="1"/>
    </xf>
    <xf numFmtId="0" fontId="20" fillId="5" borderId="41" xfId="2" applyFont="1" applyFill="1" applyBorder="1" applyAlignment="1">
      <alignment horizontal="left"/>
    </xf>
    <xf numFmtId="179" fontId="20" fillId="5" borderId="42" xfId="2" applyNumberFormat="1" applyFont="1" applyFill="1" applyBorder="1" applyAlignment="1">
      <alignment horizontal="right" vertical="center" indent="1"/>
    </xf>
    <xf numFmtId="0" fontId="13" fillId="5" borderId="44" xfId="2" applyFont="1" applyFill="1" applyBorder="1" applyAlignment="1">
      <alignment horizontal="center" vertical="center" wrapText="1"/>
    </xf>
    <xf numFmtId="0" fontId="13" fillId="5" borderId="45" xfId="2" applyFont="1" applyFill="1" applyBorder="1" applyAlignment="1">
      <alignment horizontal="center" vertical="center" wrapText="1"/>
    </xf>
    <xf numFmtId="0" fontId="22" fillId="2" borderId="0" xfId="2" applyFont="1" applyFill="1"/>
    <xf numFmtId="0" fontId="21" fillId="2" borderId="0" xfId="2" applyFont="1" applyFill="1"/>
    <xf numFmtId="0" fontId="16" fillId="2" borderId="0" xfId="2" applyFont="1" applyFill="1"/>
    <xf numFmtId="1" fontId="21" fillId="2" borderId="0" xfId="2" applyNumberFormat="1" applyFont="1" applyFill="1"/>
    <xf numFmtId="0" fontId="13" fillId="5" borderId="20" xfId="2" applyFont="1" applyFill="1" applyBorder="1" applyAlignment="1">
      <alignment horizontal="center" vertical="center" wrapText="1"/>
    </xf>
    <xf numFmtId="0" fontId="13" fillId="5" borderId="47" xfId="2" applyFont="1" applyFill="1" applyBorder="1" applyAlignment="1">
      <alignment horizontal="center" vertical="center" wrapText="1"/>
    </xf>
    <xf numFmtId="0" fontId="13" fillId="5" borderId="48" xfId="2" applyFont="1" applyFill="1" applyBorder="1" applyAlignment="1">
      <alignment horizontal="center" vertical="center" wrapText="1"/>
    </xf>
    <xf numFmtId="0" fontId="20" fillId="5" borderId="50" xfId="2" applyFont="1" applyFill="1" applyBorder="1" applyAlignment="1">
      <alignment horizontal="left"/>
    </xf>
    <xf numFmtId="179" fontId="20" fillId="5" borderId="51" xfId="2" applyNumberFormat="1" applyFont="1" applyFill="1" applyBorder="1" applyAlignment="1">
      <alignment horizontal="right" vertical="center" indent="1"/>
    </xf>
    <xf numFmtId="0" fontId="20" fillId="4" borderId="35" xfId="2" applyFont="1" applyFill="1" applyBorder="1"/>
    <xf numFmtId="0" fontId="20" fillId="4" borderId="36" xfId="2" applyFont="1" applyFill="1" applyBorder="1"/>
    <xf numFmtId="179" fontId="20" fillId="4" borderId="26" xfId="2" applyNumberFormat="1" applyFont="1" applyFill="1" applyBorder="1" applyAlignment="1">
      <alignment horizontal="right" vertical="center" indent="1"/>
    </xf>
    <xf numFmtId="0" fontId="20" fillId="4" borderId="38" xfId="2" applyFont="1" applyFill="1" applyBorder="1" applyAlignment="1">
      <alignment horizontal="left" indent="1"/>
    </xf>
    <xf numFmtId="179" fontId="20" fillId="4" borderId="39" xfId="2" applyNumberFormat="1" applyFont="1" applyFill="1" applyBorder="1" applyAlignment="1">
      <alignment horizontal="right" vertical="center" indent="1"/>
    </xf>
    <xf numFmtId="175" fontId="18" fillId="2" borderId="2" xfId="0" applyNumberFormat="1" applyFont="1" applyBorder="1" applyAlignment="1">
      <alignment horizontal="right"/>
    </xf>
    <xf numFmtId="175" fontId="18" fillId="2" borderId="0" xfId="0" applyNumberFormat="1" applyFont="1" applyAlignment="1">
      <alignment horizontal="right"/>
    </xf>
    <xf numFmtId="1" fontId="18" fillId="2" borderId="0" xfId="0" applyNumberFormat="1" applyFont="1" applyAlignment="1">
      <alignment horizontal="left"/>
    </xf>
    <xf numFmtId="175" fontId="18" fillId="2" borderId="4" xfId="0" applyNumberFormat="1" applyFont="1" applyBorder="1" applyAlignment="1">
      <alignment horizontal="right"/>
    </xf>
    <xf numFmtId="175" fontId="18" fillId="2" borderId="3" xfId="0" applyNumberFormat="1" applyFont="1" applyBorder="1" applyAlignment="1">
      <alignment horizontal="right"/>
    </xf>
    <xf numFmtId="1" fontId="18" fillId="0" borderId="35" xfId="10" applyNumberFormat="1" applyFont="1" applyBorder="1" applyAlignment="1">
      <alignment horizontal="left"/>
    </xf>
    <xf numFmtId="175" fontId="18" fillId="2" borderId="36" xfId="0" applyNumberFormat="1" applyFont="1" applyBorder="1" applyAlignment="1">
      <alignment horizontal="right"/>
    </xf>
    <xf numFmtId="175" fontId="18" fillId="2" borderId="37" xfId="0" applyNumberFormat="1" applyFont="1" applyBorder="1" applyAlignment="1">
      <alignment horizontal="right"/>
    </xf>
    <xf numFmtId="1" fontId="18" fillId="0" borderId="25" xfId="10" applyNumberFormat="1" applyFont="1" applyBorder="1" applyAlignment="1">
      <alignment horizontal="left"/>
    </xf>
    <xf numFmtId="175" fontId="18" fillId="2" borderId="26" xfId="0" applyNumberFormat="1" applyFont="1" applyBorder="1" applyAlignment="1">
      <alignment horizontal="right"/>
    </xf>
    <xf numFmtId="175" fontId="18" fillId="2" borderId="27" xfId="0" applyNumberFormat="1" applyFont="1" applyBorder="1" applyAlignment="1">
      <alignment horizontal="right"/>
    </xf>
    <xf numFmtId="1" fontId="18" fillId="2" borderId="25" xfId="0" applyNumberFormat="1" applyFont="1" applyBorder="1" applyAlignment="1">
      <alignment horizontal="left"/>
    </xf>
    <xf numFmtId="1" fontId="18" fillId="2" borderId="38" xfId="0" applyNumberFormat="1" applyFont="1" applyBorder="1"/>
    <xf numFmtId="175" fontId="18" fillId="2" borderId="39" xfId="0" applyNumberFormat="1" applyFont="1" applyBorder="1" applyAlignment="1">
      <alignment horizontal="right"/>
    </xf>
    <xf numFmtId="175" fontId="18" fillId="2" borderId="40" xfId="0" applyNumberFormat="1" applyFont="1" applyBorder="1" applyAlignment="1">
      <alignment horizontal="right"/>
    </xf>
    <xf numFmtId="174" fontId="18" fillId="2" borderId="36" xfId="0" applyNumberFormat="1" applyFont="1" applyBorder="1" applyAlignment="1">
      <alignment horizontal="right"/>
    </xf>
    <xf numFmtId="174" fontId="18" fillId="2" borderId="37" xfId="0" applyNumberFormat="1" applyFont="1" applyBorder="1" applyAlignment="1">
      <alignment horizontal="right"/>
    </xf>
    <xf numFmtId="174" fontId="18" fillId="2" borderId="26" xfId="0" applyNumberFormat="1" applyFont="1" applyBorder="1" applyAlignment="1">
      <alignment horizontal="right"/>
    </xf>
    <xf numFmtId="174" fontId="18" fillId="2" borderId="27" xfId="0" applyNumberFormat="1" applyFont="1" applyBorder="1" applyAlignment="1">
      <alignment horizontal="right"/>
    </xf>
    <xf numFmtId="174" fontId="18" fillId="2" borderId="39" xfId="0" applyNumberFormat="1" applyFont="1" applyBorder="1" applyAlignment="1">
      <alignment horizontal="right"/>
    </xf>
    <xf numFmtId="174" fontId="18" fillId="2" borderId="40" xfId="0" applyNumberFormat="1" applyFont="1" applyBorder="1" applyAlignment="1">
      <alignment horizontal="right"/>
    </xf>
    <xf numFmtId="174" fontId="2" fillId="2" borderId="36" xfId="0" applyNumberFormat="1" applyFont="1" applyBorder="1" applyAlignment="1">
      <alignment horizontal="right"/>
    </xf>
    <xf numFmtId="174" fontId="2" fillId="2" borderId="37" xfId="0" applyNumberFormat="1" applyFont="1" applyBorder="1" applyAlignment="1">
      <alignment horizontal="right"/>
    </xf>
    <xf numFmtId="174" fontId="2" fillId="2" borderId="26" xfId="0" applyNumberFormat="1" applyFont="1" applyBorder="1" applyAlignment="1">
      <alignment horizontal="right"/>
    </xf>
    <xf numFmtId="174" fontId="2" fillId="2" borderId="27" xfId="0" applyNumberFormat="1" applyFont="1" applyBorder="1" applyAlignment="1">
      <alignment horizontal="right"/>
    </xf>
    <xf numFmtId="0" fontId="13" fillId="5" borderId="45" xfId="0" applyFont="1" applyFill="1" applyBorder="1" applyAlignment="1">
      <alignment horizontal="center" vertical="center"/>
    </xf>
    <xf numFmtId="0" fontId="13" fillId="5" borderId="54" xfId="0" applyFont="1" applyFill="1" applyBorder="1" applyAlignment="1">
      <alignment horizontal="center" wrapText="1"/>
    </xf>
    <xf numFmtId="0" fontId="13" fillId="5" borderId="45" xfId="0" applyFont="1" applyFill="1" applyBorder="1" applyAlignment="1">
      <alignment horizontal="center" vertical="center" wrapText="1"/>
    </xf>
    <xf numFmtId="166" fontId="13" fillId="5" borderId="10" xfId="12" applyFont="1" applyFill="1" applyBorder="1" applyAlignment="1">
      <alignment horizontal="center" vertical="center"/>
    </xf>
    <xf numFmtId="166" fontId="13" fillId="5" borderId="11" xfId="12" applyFont="1" applyFill="1" applyBorder="1" applyAlignment="1">
      <alignment horizontal="center" vertical="center"/>
    </xf>
    <xf numFmtId="166" fontId="13" fillId="5" borderId="45" xfId="12" quotePrefix="1" applyFont="1" applyFill="1" applyBorder="1" applyAlignment="1">
      <alignment horizontal="center" vertical="center"/>
    </xf>
    <xf numFmtId="166" fontId="13" fillId="5" borderId="45" xfId="12" applyFont="1" applyFill="1" applyBorder="1" applyAlignment="1">
      <alignment horizontal="center" vertical="center"/>
    </xf>
    <xf numFmtId="166" fontId="13" fillId="5" borderId="46" xfId="12" quotePrefix="1" applyFont="1" applyFill="1" applyBorder="1" applyAlignment="1">
      <alignment horizontal="center" vertical="center"/>
    </xf>
    <xf numFmtId="166" fontId="13" fillId="5" borderId="15" xfId="12" applyFont="1" applyFill="1" applyBorder="1" applyAlignment="1">
      <alignment horizontal="center" vertical="center"/>
    </xf>
    <xf numFmtId="166" fontId="18" fillId="0" borderId="25" xfId="12" applyFont="1" applyBorder="1" applyAlignment="1">
      <alignment horizontal="left"/>
    </xf>
    <xf numFmtId="176" fontId="18" fillId="0" borderId="26" xfId="0" applyNumberFormat="1" applyFont="1" applyFill="1" applyBorder="1" applyAlignment="1">
      <alignment horizontal="right"/>
    </xf>
    <xf numFmtId="176" fontId="18" fillId="0" borderId="39" xfId="0" applyNumberFormat="1" applyFont="1" applyFill="1" applyBorder="1" applyAlignment="1">
      <alignment horizontal="right"/>
    </xf>
    <xf numFmtId="176" fontId="18" fillId="0" borderId="40" xfId="0" applyNumberFormat="1" applyFont="1" applyFill="1" applyBorder="1" applyAlignment="1">
      <alignment horizontal="right"/>
    </xf>
    <xf numFmtId="166" fontId="14" fillId="0" borderId="0" xfId="12" applyFont="1"/>
    <xf numFmtId="166" fontId="2" fillId="0" borderId="0" xfId="12" applyFont="1" applyAlignment="1">
      <alignment horizontal="fill"/>
    </xf>
    <xf numFmtId="166" fontId="13" fillId="5" borderId="18" xfId="12" applyFont="1" applyFill="1" applyBorder="1" applyAlignment="1">
      <alignment horizontal="center" vertical="center"/>
    </xf>
    <xf numFmtId="166" fontId="13" fillId="5" borderId="46" xfId="12" applyFont="1" applyFill="1" applyBorder="1" applyAlignment="1">
      <alignment horizontal="center" vertical="center"/>
    </xf>
    <xf numFmtId="1" fontId="18" fillId="0" borderId="35" xfId="12" applyNumberFormat="1" applyFont="1" applyBorder="1" applyAlignment="1">
      <alignment horizontal="left"/>
    </xf>
    <xf numFmtId="176" fontId="18" fillId="0" borderId="36" xfId="0" applyNumberFormat="1" applyFont="1" applyFill="1" applyBorder="1" applyAlignment="1">
      <alignment horizontal="right"/>
    </xf>
    <xf numFmtId="176" fontId="18" fillId="0" borderId="37" xfId="0" applyNumberFormat="1" applyFont="1" applyFill="1" applyBorder="1" applyAlignment="1">
      <alignment horizontal="right"/>
    </xf>
    <xf numFmtId="1" fontId="18" fillId="0" borderId="25" xfId="12" applyNumberFormat="1" applyFont="1" applyBorder="1" applyAlignment="1">
      <alignment horizontal="left"/>
    </xf>
    <xf numFmtId="176" fontId="18" fillId="0" borderId="27" xfId="0" applyNumberFormat="1" applyFont="1" applyFill="1" applyBorder="1" applyAlignment="1">
      <alignment horizontal="right"/>
    </xf>
    <xf numFmtId="1" fontId="18" fillId="0" borderId="38" xfId="12" applyNumberFormat="1" applyFont="1" applyBorder="1" applyAlignment="1">
      <alignment horizontal="left"/>
    </xf>
    <xf numFmtId="0" fontId="9" fillId="0" borderId="0" xfId="13" applyFont="1"/>
    <xf numFmtId="0" fontId="20" fillId="0" borderId="35" xfId="13" applyFont="1" applyBorder="1"/>
    <xf numFmtId="0" fontId="18" fillId="0" borderId="36" xfId="13" applyFont="1" applyBorder="1" applyAlignment="1">
      <alignment horizontal="center"/>
    </xf>
    <xf numFmtId="0" fontId="18" fillId="0" borderId="25" xfId="13" applyFont="1" applyBorder="1"/>
    <xf numFmtId="0" fontId="18" fillId="0" borderId="26" xfId="13" applyFont="1" applyBorder="1" applyAlignment="1">
      <alignment horizontal="center"/>
    </xf>
    <xf numFmtId="0" fontId="20" fillId="0" borderId="25" xfId="13" applyFont="1" applyBorder="1"/>
    <xf numFmtId="0" fontId="18" fillId="0" borderId="38" xfId="13" applyFont="1" applyBorder="1"/>
    <xf numFmtId="0" fontId="18" fillId="0" borderId="39" xfId="13" applyFont="1" applyBorder="1" applyAlignment="1">
      <alignment horizontal="center"/>
    </xf>
    <xf numFmtId="0" fontId="13" fillId="5" borderId="54" xfId="13" applyFont="1" applyFill="1" applyBorder="1" applyAlignment="1">
      <alignment horizontal="center"/>
    </xf>
    <xf numFmtId="0" fontId="13" fillId="5" borderId="10" xfId="13" applyFont="1" applyFill="1" applyBorder="1" applyAlignment="1">
      <alignment horizontal="center"/>
    </xf>
    <xf numFmtId="0" fontId="13" fillId="5" borderId="45" xfId="13" applyFont="1" applyFill="1" applyBorder="1" applyAlignment="1">
      <alignment horizontal="center"/>
    </xf>
    <xf numFmtId="0" fontId="13" fillId="5" borderId="64" xfId="0" applyFont="1" applyFill="1" applyBorder="1" applyAlignment="1">
      <alignment horizontal="center" vertical="center"/>
    </xf>
    <xf numFmtId="0" fontId="18" fillId="0" borderId="25" xfId="10" applyNumberFormat="1" applyFont="1" applyBorder="1" applyAlignment="1">
      <alignment horizontal="left"/>
    </xf>
    <xf numFmtId="4" fontId="18" fillId="0" borderId="25" xfId="10" applyNumberFormat="1" applyFont="1" applyBorder="1" applyAlignment="1">
      <alignment horizontal="left"/>
    </xf>
    <xf numFmtId="4" fontId="18" fillId="0" borderId="38" xfId="10" applyNumberFormat="1" applyFont="1" applyBorder="1" applyAlignment="1">
      <alignment horizontal="left"/>
    </xf>
    <xf numFmtId="4" fontId="18" fillId="0" borderId="0" xfId="10" applyNumberFormat="1" applyFont="1" applyAlignment="1">
      <alignment horizontal="left" vertical="center"/>
    </xf>
    <xf numFmtId="0" fontId="14" fillId="0" borderId="0" xfId="13" applyFont="1"/>
    <xf numFmtId="0" fontId="21" fillId="0" borderId="0" xfId="7" applyFont="1"/>
    <xf numFmtId="1" fontId="18" fillId="0" borderId="35" xfId="7" applyNumberFormat="1" applyFont="1" applyBorder="1" applyAlignment="1">
      <alignment horizontal="left"/>
    </xf>
    <xf numFmtId="1" fontId="18" fillId="0" borderId="25" xfId="7" applyNumberFormat="1" applyFont="1" applyBorder="1" applyAlignment="1">
      <alignment horizontal="left"/>
    </xf>
    <xf numFmtId="1" fontId="18" fillId="0" borderId="25" xfId="7" quotePrefix="1" applyNumberFormat="1" applyFont="1" applyBorder="1" applyAlignment="1">
      <alignment horizontal="left"/>
    </xf>
    <xf numFmtId="1" fontId="18" fillId="0" borderId="38" xfId="7" quotePrefix="1" applyNumberFormat="1" applyFont="1" applyBorder="1" applyAlignment="1">
      <alignment horizontal="left"/>
    </xf>
    <xf numFmtId="0" fontId="13" fillId="5" borderId="15" xfId="0" applyFont="1" applyFill="1" applyBorder="1" applyAlignment="1">
      <alignment horizontal="center" vertical="center"/>
    </xf>
    <xf numFmtId="1" fontId="18" fillId="0" borderId="0" xfId="8" applyNumberFormat="1" applyFont="1" applyAlignment="1">
      <alignment horizontal="left"/>
    </xf>
    <xf numFmtId="2" fontId="18" fillId="2" borderId="2" xfId="0" applyNumberFormat="1" applyFont="1" applyBorder="1" applyAlignment="1">
      <alignment horizontal="right" indent="1"/>
    </xf>
    <xf numFmtId="2" fontId="18" fillId="2" borderId="0" xfId="0" applyNumberFormat="1" applyFont="1" applyAlignment="1">
      <alignment horizontal="right" indent="1"/>
    </xf>
    <xf numFmtId="1" fontId="18" fillId="0" borderId="0" xfId="10" applyNumberFormat="1" applyFont="1" applyAlignment="1">
      <alignment horizontal="left" vertical="center"/>
    </xf>
    <xf numFmtId="1" fontId="18" fillId="2" borderId="3" xfId="0" applyNumberFormat="1" applyFont="1" applyBorder="1"/>
    <xf numFmtId="2" fontId="18" fillId="2" borderId="4" xfId="0" applyNumberFormat="1" applyFont="1" applyBorder="1" applyAlignment="1">
      <alignment horizontal="right" indent="1"/>
    </xf>
    <xf numFmtId="2" fontId="18" fillId="2" borderId="3" xfId="0" applyNumberFormat="1" applyFont="1" applyBorder="1" applyAlignment="1">
      <alignment horizontal="right" indent="1"/>
    </xf>
    <xf numFmtId="0" fontId="13" fillId="5" borderId="0" xfId="0" applyFont="1" applyFill="1" applyAlignment="1">
      <alignment horizontal="center" vertical="center"/>
    </xf>
    <xf numFmtId="169" fontId="13" fillId="5" borderId="10" xfId="0" applyNumberFormat="1" applyFont="1" applyFill="1" applyBorder="1" applyAlignment="1">
      <alignment horizontal="center" vertical="center"/>
    </xf>
    <xf numFmtId="169" fontId="13" fillId="5" borderId="11" xfId="0" applyNumberFormat="1" applyFont="1" applyFill="1" applyBorder="1" applyAlignment="1">
      <alignment horizontal="center" vertical="center"/>
    </xf>
    <xf numFmtId="1" fontId="18" fillId="0" borderId="35" xfId="8" applyNumberFormat="1" applyFont="1" applyBorder="1" applyAlignment="1">
      <alignment horizontal="left"/>
    </xf>
    <xf numFmtId="1" fontId="18" fillId="0" borderId="25" xfId="8" applyNumberFormat="1" applyFont="1" applyBorder="1" applyAlignment="1">
      <alignment horizontal="left"/>
    </xf>
    <xf numFmtId="1" fontId="18" fillId="0" borderId="25" xfId="10" applyNumberFormat="1" applyFont="1" applyBorder="1" applyAlignment="1">
      <alignment horizontal="left" vertical="center"/>
    </xf>
    <xf numFmtId="2" fontId="18" fillId="2" borderId="38" xfId="0" applyNumberFormat="1" applyFont="1" applyBorder="1"/>
    <xf numFmtId="0" fontId="13" fillId="5" borderId="47" xfId="0" applyFont="1" applyFill="1" applyBorder="1" applyAlignment="1">
      <alignment horizontal="center" vertical="center"/>
    </xf>
    <xf numFmtId="0" fontId="13" fillId="5" borderId="48" xfId="0" applyFont="1" applyFill="1" applyBorder="1" applyAlignment="1">
      <alignment horizontal="center" vertical="center"/>
    </xf>
    <xf numFmtId="0" fontId="13" fillId="5" borderId="49" xfId="0" applyFont="1" applyFill="1" applyBorder="1" applyAlignment="1">
      <alignment horizontal="center" vertical="center"/>
    </xf>
    <xf numFmtId="0" fontId="18" fillId="0" borderId="35" xfId="3" applyFont="1" applyBorder="1"/>
    <xf numFmtId="0" fontId="18" fillId="0" borderId="25" xfId="3" applyFont="1" applyBorder="1"/>
    <xf numFmtId="0" fontId="18" fillId="0" borderId="38" xfId="3" applyFont="1" applyBorder="1"/>
    <xf numFmtId="1" fontId="18" fillId="0" borderId="35" xfId="10" applyNumberFormat="1" applyFont="1" applyBorder="1" applyAlignment="1">
      <alignment horizontal="left" vertical="center"/>
    </xf>
    <xf numFmtId="1" fontId="18" fillId="0" borderId="38" xfId="17" applyNumberFormat="1" applyFont="1" applyBorder="1" applyAlignment="1">
      <alignment horizontal="left" vertical="center"/>
    </xf>
    <xf numFmtId="0" fontId="13" fillId="5" borderId="65" xfId="0" applyFont="1" applyFill="1" applyBorder="1" applyAlignment="1">
      <alignment horizontal="center" vertical="center"/>
    </xf>
    <xf numFmtId="169" fontId="13" fillId="5" borderId="10" xfId="0" applyNumberFormat="1" applyFont="1" applyFill="1" applyBorder="1" applyAlignment="1">
      <alignment horizontal="center"/>
    </xf>
    <xf numFmtId="169" fontId="13" fillId="5" borderId="45" xfId="0" applyNumberFormat="1" applyFont="1" applyFill="1" applyBorder="1" applyAlignment="1">
      <alignment horizontal="center" vertical="top"/>
    </xf>
    <xf numFmtId="1" fontId="18" fillId="2" borderId="3" xfId="0" applyNumberFormat="1" applyFont="1" applyBorder="1" applyAlignment="1">
      <alignment horizontal="left"/>
    </xf>
    <xf numFmtId="169" fontId="13" fillId="5" borderId="45" xfId="0" applyNumberFormat="1" applyFont="1" applyFill="1" applyBorder="1" applyAlignment="1">
      <alignment horizontal="center" vertical="center"/>
    </xf>
    <xf numFmtId="1" fontId="18" fillId="2" borderId="35" xfId="0" applyNumberFormat="1" applyFont="1" applyBorder="1" applyAlignment="1">
      <alignment horizontal="left"/>
    </xf>
    <xf numFmtId="1" fontId="18" fillId="2" borderId="38" xfId="0" applyNumberFormat="1" applyFont="1" applyBorder="1" applyAlignment="1">
      <alignment horizontal="left"/>
    </xf>
    <xf numFmtId="0" fontId="8" fillId="0" borderId="0" xfId="7" applyFont="1"/>
    <xf numFmtId="0" fontId="18" fillId="4" borderId="0" xfId="15" applyFont="1" applyFill="1"/>
    <xf numFmtId="167" fontId="18" fillId="4" borderId="0" xfId="6" applyFont="1" applyFill="1"/>
    <xf numFmtId="37" fontId="18" fillId="4" borderId="0" xfId="6" applyNumberFormat="1" applyFont="1" applyFill="1"/>
    <xf numFmtId="0" fontId="18" fillId="4" borderId="0" xfId="15" quotePrefix="1" applyFont="1" applyFill="1"/>
    <xf numFmtId="0" fontId="18" fillId="4" borderId="35" xfId="15" applyFont="1" applyFill="1" applyBorder="1"/>
    <xf numFmtId="167" fontId="18" fillId="4" borderId="25" xfId="6" applyFont="1" applyFill="1" applyBorder="1"/>
    <xf numFmtId="0" fontId="18" fillId="4" borderId="25" xfId="15" applyFont="1" applyFill="1" applyBorder="1"/>
    <xf numFmtId="167" fontId="20" fillId="4" borderId="25" xfId="6" applyFont="1" applyFill="1" applyBorder="1"/>
    <xf numFmtId="167" fontId="20" fillId="4" borderId="38" xfId="6" applyFont="1" applyFill="1" applyBorder="1"/>
    <xf numFmtId="0" fontId="14" fillId="2" borderId="0" xfId="15" applyFont="1"/>
    <xf numFmtId="0" fontId="18" fillId="2" borderId="35" xfId="15" applyFont="1" applyBorder="1" applyAlignment="1">
      <alignment horizontal="left"/>
    </xf>
    <xf numFmtId="174" fontId="18" fillId="2" borderId="36" xfId="15" applyNumberFormat="1" applyFont="1" applyBorder="1" applyAlignment="1">
      <alignment horizontal="right"/>
    </xf>
    <xf numFmtId="174" fontId="18" fillId="2" borderId="37" xfId="15" applyNumberFormat="1" applyFont="1" applyBorder="1" applyAlignment="1">
      <alignment horizontal="right"/>
    </xf>
    <xf numFmtId="0" fontId="18" fillId="2" borderId="25" xfId="15" applyFont="1" applyBorder="1" applyAlignment="1">
      <alignment horizontal="left"/>
    </xf>
    <xf numFmtId="174" fontId="18" fillId="2" borderId="26" xfId="15" applyNumberFormat="1" applyFont="1" applyBorder="1" applyAlignment="1">
      <alignment horizontal="right"/>
    </xf>
    <xf numFmtId="174" fontId="18" fillId="2" borderId="27" xfId="15" applyNumberFormat="1" applyFont="1" applyBorder="1" applyAlignment="1">
      <alignment horizontal="right"/>
    </xf>
    <xf numFmtId="0" fontId="18" fillId="0" borderId="38" xfId="15" applyFont="1" applyFill="1" applyBorder="1" applyAlignment="1">
      <alignment horizontal="left"/>
    </xf>
    <xf numFmtId="174" fontId="18" fillId="0" borderId="39" xfId="15" applyNumberFormat="1" applyFont="1" applyFill="1" applyBorder="1" applyAlignment="1">
      <alignment horizontal="right"/>
    </xf>
    <xf numFmtId="174" fontId="18" fillId="0" borderId="40" xfId="15" applyNumberFormat="1" applyFont="1" applyFill="1" applyBorder="1" applyAlignment="1">
      <alignment horizontal="right"/>
    </xf>
    <xf numFmtId="0" fontId="18" fillId="2" borderId="0" xfId="15" applyFont="1" applyAlignment="1">
      <alignment horizontal="left"/>
    </xf>
    <xf numFmtId="174" fontId="18" fillId="2" borderId="0" xfId="15" applyNumberFormat="1" applyFont="1" applyAlignment="1">
      <alignment horizontal="right"/>
    </xf>
    <xf numFmtId="0" fontId="13" fillId="5" borderId="47" xfId="15" applyFont="1" applyFill="1" applyBorder="1" applyAlignment="1">
      <alignment horizontal="center" vertical="center"/>
    </xf>
    <xf numFmtId="0" fontId="13" fillId="5" borderId="48" xfId="15" applyFont="1" applyFill="1" applyBorder="1" applyAlignment="1">
      <alignment horizontal="center" vertical="center"/>
    </xf>
    <xf numFmtId="0" fontId="13" fillId="5" borderId="49" xfId="15" applyFont="1" applyFill="1" applyBorder="1" applyAlignment="1">
      <alignment horizontal="center" vertical="center"/>
    </xf>
    <xf numFmtId="0" fontId="13" fillId="5" borderId="49" xfId="15" applyFont="1" applyFill="1" applyBorder="1" applyAlignment="1">
      <alignment horizontal="center" vertical="center" wrapText="1"/>
    </xf>
    <xf numFmtId="167" fontId="9" fillId="2" borderId="0" xfId="6" applyFont="1" applyFill="1"/>
    <xf numFmtId="167" fontId="14" fillId="2" borderId="0" xfId="6" applyFont="1" applyFill="1"/>
    <xf numFmtId="167" fontId="26" fillId="2" borderId="0" xfId="6" applyFont="1" applyFill="1"/>
    <xf numFmtId="167" fontId="20" fillId="5" borderId="41" xfId="6" applyFont="1" applyFill="1" applyBorder="1"/>
    <xf numFmtId="178" fontId="20" fillId="5" borderId="42" xfId="15" applyNumberFormat="1" applyFont="1" applyFill="1" applyBorder="1" applyAlignment="1">
      <alignment horizontal="right" vertical="center" indent="1"/>
    </xf>
    <xf numFmtId="178" fontId="20" fillId="5" borderId="43" xfId="15" applyNumberFormat="1" applyFont="1" applyFill="1" applyBorder="1" applyAlignment="1">
      <alignment horizontal="right" vertical="center" indent="1"/>
    </xf>
    <xf numFmtId="178" fontId="18" fillId="4" borderId="36" xfId="15" applyNumberFormat="1" applyFont="1" applyFill="1" applyBorder="1"/>
    <xf numFmtId="178" fontId="18" fillId="4" borderId="36" xfId="15" quotePrefix="1" applyNumberFormat="1" applyFont="1" applyFill="1" applyBorder="1" applyAlignment="1">
      <alignment horizontal="right"/>
    </xf>
    <xf numFmtId="178" fontId="18" fillId="4" borderId="37" xfId="15" applyNumberFormat="1" applyFont="1" applyFill="1" applyBorder="1"/>
    <xf numFmtId="178" fontId="18" fillId="4" borderId="26" xfId="15" applyNumberFormat="1" applyFont="1" applyFill="1" applyBorder="1" applyAlignment="1">
      <alignment vertical="center"/>
    </xf>
    <xf numFmtId="178" fontId="18" fillId="4" borderId="27" xfId="15" applyNumberFormat="1" applyFont="1" applyFill="1" applyBorder="1" applyAlignment="1">
      <alignment vertical="center"/>
    </xf>
    <xf numFmtId="178" fontId="18" fillId="4" borderId="26" xfId="15" applyNumberFormat="1" applyFont="1" applyFill="1" applyBorder="1" applyAlignment="1">
      <alignment horizontal="right" vertical="center"/>
    </xf>
    <xf numFmtId="178" fontId="18" fillId="4" borderId="26" xfId="15" quotePrefix="1" applyNumberFormat="1" applyFont="1" applyFill="1" applyBorder="1"/>
    <xf numFmtId="178" fontId="18" fillId="4" borderId="26" xfId="15" quotePrefix="1" applyNumberFormat="1" applyFont="1" applyFill="1" applyBorder="1" applyAlignment="1">
      <alignment horizontal="right"/>
    </xf>
    <xf numFmtId="178" fontId="20" fillId="4" borderId="26" xfId="15" applyNumberFormat="1" applyFont="1" applyFill="1" applyBorder="1" applyAlignment="1">
      <alignment vertical="center"/>
    </xf>
    <xf numFmtId="178" fontId="20" fillId="4" borderId="27" xfId="15" applyNumberFormat="1" applyFont="1" applyFill="1" applyBorder="1" applyAlignment="1">
      <alignment vertical="center"/>
    </xf>
    <xf numFmtId="178" fontId="18" fillId="4" borderId="26" xfId="15" applyNumberFormat="1" applyFont="1" applyFill="1" applyBorder="1"/>
    <xf numFmtId="178" fontId="18" fillId="4" borderId="27" xfId="15" applyNumberFormat="1" applyFont="1" applyFill="1" applyBorder="1"/>
    <xf numFmtId="178" fontId="20" fillId="4" borderId="26" xfId="15" applyNumberFormat="1" applyFont="1" applyFill="1" applyBorder="1" applyAlignment="1">
      <alignment horizontal="right" vertical="center"/>
    </xf>
    <xf numFmtId="178" fontId="20" fillId="4" borderId="27" xfId="15" applyNumberFormat="1" applyFont="1" applyFill="1" applyBorder="1"/>
    <xf numFmtId="178" fontId="18" fillId="4" borderId="26" xfId="15" quotePrefix="1" applyNumberFormat="1" applyFont="1" applyFill="1" applyBorder="1" applyAlignment="1">
      <alignment vertical="center"/>
    </xf>
    <xf numFmtId="178" fontId="18" fillId="4" borderId="26" xfId="15" applyNumberFormat="1" applyFont="1" applyFill="1" applyBorder="1" applyAlignment="1">
      <alignment horizontal="right" vertical="center" indent="1"/>
    </xf>
    <xf numFmtId="178" fontId="18" fillId="4" borderId="27" xfId="15" applyNumberFormat="1" applyFont="1" applyFill="1" applyBorder="1" applyAlignment="1">
      <alignment horizontal="right" vertical="center" indent="1"/>
    </xf>
    <xf numFmtId="0" fontId="18" fillId="2" borderId="0" xfId="15" applyFont="1"/>
    <xf numFmtId="178" fontId="18" fillId="4" borderId="36" xfId="15" applyNumberFormat="1" applyFont="1" applyFill="1" applyBorder="1" applyAlignment="1">
      <alignment horizontal="right" vertical="center"/>
    </xf>
    <xf numFmtId="178" fontId="18" fillId="4" borderId="37" xfId="15" applyNumberFormat="1" applyFont="1" applyFill="1" applyBorder="1" applyAlignment="1">
      <alignment horizontal="right" vertical="center"/>
    </xf>
    <xf numFmtId="178" fontId="18" fillId="4" borderId="27" xfId="15" applyNumberFormat="1" applyFont="1" applyFill="1" applyBorder="1" applyAlignment="1">
      <alignment horizontal="right" vertical="center"/>
    </xf>
    <xf numFmtId="178" fontId="20" fillId="4" borderId="27" xfId="15" applyNumberFormat="1" applyFont="1" applyFill="1" applyBorder="1" applyAlignment="1">
      <alignment horizontal="right" vertical="center"/>
    </xf>
    <xf numFmtId="167" fontId="20" fillId="5" borderId="50" xfId="6" applyFont="1" applyFill="1" applyBorder="1"/>
    <xf numFmtId="178" fontId="20" fillId="5" borderId="51" xfId="15" applyNumberFormat="1" applyFont="1" applyFill="1" applyBorder="1" applyAlignment="1">
      <alignment vertical="center"/>
    </xf>
    <xf numFmtId="178" fontId="20" fillId="5" borderId="52" xfId="15" applyNumberFormat="1" applyFont="1" applyFill="1" applyBorder="1" applyAlignment="1">
      <alignment vertical="center"/>
    </xf>
    <xf numFmtId="167" fontId="16" fillId="2" borderId="0" xfId="6" applyFont="1" applyFill="1"/>
    <xf numFmtId="0" fontId="13" fillId="5" borderId="60" xfId="15" applyFont="1" applyFill="1" applyBorder="1" applyAlignment="1">
      <alignment horizontal="center" vertical="center" wrapText="1"/>
    </xf>
    <xf numFmtId="167" fontId="13" fillId="5" borderId="44" xfId="6" applyFont="1" applyFill="1" applyBorder="1" applyAlignment="1">
      <alignment horizontal="center" vertical="top"/>
    </xf>
    <xf numFmtId="0" fontId="13" fillId="5" borderId="64" xfId="15" applyFont="1" applyFill="1" applyBorder="1" applyAlignment="1">
      <alignment horizontal="center" vertical="center" wrapText="1"/>
    </xf>
    <xf numFmtId="167" fontId="18" fillId="4" borderId="38" xfId="6" applyFont="1" applyFill="1" applyBorder="1"/>
    <xf numFmtId="164" fontId="18" fillId="4" borderId="36" xfId="15" applyNumberFormat="1" applyFont="1" applyFill="1" applyBorder="1" applyAlignment="1">
      <alignment horizontal="right"/>
    </xf>
    <xf numFmtId="164" fontId="18" fillId="4" borderId="36" xfId="15" applyNumberFormat="1" applyFont="1" applyFill="1" applyBorder="1" applyAlignment="1">
      <alignment horizontal="right" vertical="center"/>
    </xf>
    <xf numFmtId="164" fontId="18" fillId="4" borderId="37" xfId="15" applyNumberFormat="1" applyFont="1" applyFill="1" applyBorder="1" applyAlignment="1">
      <alignment horizontal="right" vertical="center"/>
    </xf>
    <xf numFmtId="164" fontId="18" fillId="4" borderId="26" xfId="15" applyNumberFormat="1" applyFont="1" applyFill="1" applyBorder="1" applyAlignment="1">
      <alignment horizontal="right"/>
    </xf>
    <xf numFmtId="164" fontId="18" fillId="4" borderId="26" xfId="15" applyNumberFormat="1" applyFont="1" applyFill="1" applyBorder="1" applyAlignment="1">
      <alignment horizontal="right" vertical="center"/>
    </xf>
    <xf numFmtId="164" fontId="18" fillId="4" borderId="27" xfId="15" applyNumberFormat="1" applyFont="1" applyFill="1" applyBorder="1" applyAlignment="1">
      <alignment horizontal="right" vertical="center"/>
    </xf>
    <xf numFmtId="164" fontId="20" fillId="4" borderId="26" xfId="15" applyNumberFormat="1" applyFont="1" applyFill="1" applyBorder="1" applyAlignment="1">
      <alignment horizontal="right"/>
    </xf>
    <xf numFmtId="164" fontId="20" fillId="4" borderId="26" xfId="15" applyNumberFormat="1" applyFont="1" applyFill="1" applyBorder="1" applyAlignment="1">
      <alignment horizontal="right" vertical="center"/>
    </xf>
    <xf numFmtId="164" fontId="20" fillId="4" borderId="27" xfId="15" applyNumberFormat="1" applyFont="1" applyFill="1" applyBorder="1" applyAlignment="1">
      <alignment horizontal="right" vertical="center"/>
    </xf>
    <xf numFmtId="164" fontId="18" fillId="4" borderId="27" xfId="15" applyNumberFormat="1" applyFont="1" applyFill="1" applyBorder="1" applyAlignment="1">
      <alignment horizontal="right"/>
    </xf>
    <xf numFmtId="164" fontId="20" fillId="4" borderId="27" xfId="15" applyNumberFormat="1" applyFont="1" applyFill="1" applyBorder="1" applyAlignment="1">
      <alignment horizontal="right"/>
    </xf>
    <xf numFmtId="164" fontId="18" fillId="4" borderId="39" xfId="15" applyNumberFormat="1" applyFont="1" applyFill="1" applyBorder="1" applyAlignment="1">
      <alignment horizontal="right"/>
    </xf>
    <xf numFmtId="164" fontId="18" fillId="4" borderId="40" xfId="15" applyNumberFormat="1" applyFont="1" applyFill="1" applyBorder="1" applyAlignment="1">
      <alignment horizontal="right"/>
    </xf>
    <xf numFmtId="164" fontId="20" fillId="5" borderId="51" xfId="15" applyNumberFormat="1" applyFont="1" applyFill="1" applyBorder="1" applyAlignment="1">
      <alignment horizontal="right"/>
    </xf>
    <xf numFmtId="164" fontId="20" fillId="5" borderId="52" xfId="15" applyNumberFormat="1" applyFont="1" applyFill="1" applyBorder="1" applyAlignment="1">
      <alignment horizontal="right"/>
    </xf>
    <xf numFmtId="167" fontId="13" fillId="5" borderId="16" xfId="6" applyFont="1" applyFill="1" applyBorder="1" applyAlignment="1">
      <alignment horizontal="center" vertical="top"/>
    </xf>
    <xf numFmtId="4" fontId="18" fillId="2" borderId="0" xfId="15" applyNumberFormat="1" applyFont="1"/>
    <xf numFmtId="174" fontId="18" fillId="4" borderId="40" xfId="15" applyNumberFormat="1" applyFont="1" applyFill="1" applyBorder="1" applyAlignment="1">
      <alignment horizontal="right"/>
    </xf>
    <xf numFmtId="164" fontId="18" fillId="4" borderId="39" xfId="15" applyNumberFormat="1" applyFont="1" applyFill="1" applyBorder="1" applyAlignment="1">
      <alignment horizontal="right" vertical="center"/>
    </xf>
    <xf numFmtId="164" fontId="18" fillId="4" borderId="40" xfId="15" applyNumberFormat="1" applyFont="1" applyFill="1" applyBorder="1" applyAlignment="1">
      <alignment horizontal="right" vertical="center"/>
    </xf>
    <xf numFmtId="164" fontId="20" fillId="5" borderId="51" xfId="15" applyNumberFormat="1" applyFont="1" applyFill="1" applyBorder="1" applyAlignment="1">
      <alignment vertical="center"/>
    </xf>
    <xf numFmtId="167" fontId="18" fillId="2" borderId="0" xfId="6" applyFont="1" applyFill="1"/>
    <xf numFmtId="177" fontId="18" fillId="2" borderId="2" xfId="16" applyNumberFormat="1" applyFont="1" applyFill="1" applyBorder="1"/>
    <xf numFmtId="177" fontId="18" fillId="2" borderId="0" xfId="16" applyNumberFormat="1" applyFont="1" applyFill="1" applyBorder="1"/>
    <xf numFmtId="167" fontId="18" fillId="2" borderId="3" xfId="6" applyFont="1" applyFill="1" applyBorder="1"/>
    <xf numFmtId="177" fontId="18" fillId="2" borderId="4" xfId="16" applyNumberFormat="1" applyFont="1" applyFill="1" applyBorder="1"/>
    <xf numFmtId="177" fontId="18" fillId="2" borderId="3" xfId="16" applyNumberFormat="1" applyFont="1" applyFill="1" applyBorder="1"/>
    <xf numFmtId="167" fontId="20" fillId="5" borderId="7" xfId="6" applyFont="1" applyFill="1" applyBorder="1"/>
    <xf numFmtId="174" fontId="18" fillId="0" borderId="40" xfId="0" applyNumberFormat="1" applyFont="1" applyFill="1" applyBorder="1" applyAlignment="1">
      <alignment horizontal="right"/>
    </xf>
    <xf numFmtId="3" fontId="28" fillId="4" borderId="0" xfId="0" applyNumberFormat="1" applyFont="1" applyFill="1" applyAlignment="1">
      <alignment horizontal="center"/>
    </xf>
    <xf numFmtId="0" fontId="6" fillId="2" borderId="0" xfId="15" applyFont="1" applyAlignment="1">
      <alignment horizontal="center"/>
    </xf>
    <xf numFmtId="0" fontId="8" fillId="2" borderId="0" xfId="15" applyFont="1"/>
    <xf numFmtId="0" fontId="7" fillId="0" borderId="0" xfId="15" applyFont="1" applyFill="1"/>
    <xf numFmtId="0" fontId="7" fillId="0" borderId="0" xfId="15" applyFont="1" applyFill="1" applyAlignment="1">
      <alignment horizontal="center"/>
    </xf>
    <xf numFmtId="0" fontId="9" fillId="2" borderId="0" xfId="15" applyFont="1" applyAlignment="1">
      <alignment horizontal="fill"/>
    </xf>
    <xf numFmtId="0" fontId="9" fillId="2" borderId="0" xfId="15" applyFont="1"/>
    <xf numFmtId="174" fontId="18" fillId="2" borderId="39" xfId="15" applyNumberFormat="1" applyFont="1" applyBorder="1" applyAlignment="1">
      <alignment horizontal="right"/>
    </xf>
    <xf numFmtId="0" fontId="29" fillId="2" borderId="0" xfId="15" applyFont="1" applyAlignment="1">
      <alignment horizontal="right"/>
    </xf>
    <xf numFmtId="3" fontId="4" fillId="2" borderId="0" xfId="15" applyNumberFormat="1" applyFont="1"/>
    <xf numFmtId="1" fontId="2" fillId="2" borderId="0" xfId="15" applyNumberFormat="1"/>
    <xf numFmtId="0" fontId="29" fillId="0" borderId="0" xfId="18" applyFont="1" applyAlignment="1">
      <alignment horizontal="right"/>
    </xf>
    <xf numFmtId="4" fontId="20" fillId="5" borderId="41" xfId="2" applyNumberFormat="1" applyFont="1" applyFill="1" applyBorder="1" applyAlignment="1">
      <alignment horizontal="right"/>
    </xf>
    <xf numFmtId="177" fontId="18" fillId="2" borderId="2" xfId="16" applyNumberFormat="1" applyFont="1" applyFill="1" applyBorder="1" applyAlignment="1">
      <alignment horizontal="right"/>
    </xf>
    <xf numFmtId="0" fontId="7" fillId="2" borderId="0" xfId="15" applyFont="1"/>
    <xf numFmtId="175" fontId="18" fillId="2" borderId="36" xfId="15" applyNumberFormat="1" applyFont="1" applyBorder="1" applyAlignment="1">
      <alignment horizontal="center"/>
    </xf>
    <xf numFmtId="175" fontId="18" fillId="2" borderId="37" xfId="15" applyNumberFormat="1" applyFont="1" applyBorder="1" applyAlignment="1">
      <alignment horizontal="center"/>
    </xf>
    <xf numFmtId="175" fontId="18" fillId="2" borderId="26" xfId="15" applyNumberFormat="1" applyFont="1" applyBorder="1" applyAlignment="1">
      <alignment horizontal="center"/>
    </xf>
    <xf numFmtId="175" fontId="18" fillId="2" borderId="27" xfId="15" applyNumberFormat="1" applyFont="1" applyBorder="1" applyAlignment="1">
      <alignment horizontal="center"/>
    </xf>
    <xf numFmtId="175" fontId="2" fillId="2" borderId="0" xfId="15" applyNumberFormat="1" applyAlignment="1">
      <alignment horizontal="right"/>
    </xf>
    <xf numFmtId="175" fontId="18" fillId="2" borderId="39" xfId="15" applyNumberFormat="1" applyFont="1" applyBorder="1" applyAlignment="1">
      <alignment horizontal="center"/>
    </xf>
    <xf numFmtId="175" fontId="18" fillId="2" borderId="40" xfId="15" applyNumberFormat="1" applyFont="1" applyBorder="1" applyAlignment="1">
      <alignment horizontal="center"/>
    </xf>
    <xf numFmtId="39" fontId="14" fillId="0" borderId="0" xfId="19" applyFont="1"/>
    <xf numFmtId="39" fontId="9" fillId="0" borderId="0" xfId="19" applyFont="1"/>
    <xf numFmtId="39" fontId="13" fillId="5" borderId="47" xfId="19" applyFont="1" applyFill="1" applyBorder="1" applyAlignment="1">
      <alignment horizontal="center" vertical="center"/>
    </xf>
    <xf numFmtId="1" fontId="13" fillId="5" borderId="48" xfId="19" applyNumberFormat="1" applyFont="1" applyFill="1" applyBorder="1" applyAlignment="1">
      <alignment horizontal="center" vertical="center"/>
    </xf>
    <xf numFmtId="1" fontId="13" fillId="5" borderId="49" xfId="19" applyNumberFormat="1" applyFont="1" applyFill="1" applyBorder="1" applyAlignment="1">
      <alignment horizontal="center" vertical="center"/>
    </xf>
    <xf numFmtId="39" fontId="20" fillId="0" borderId="35" xfId="19" applyFont="1" applyBorder="1"/>
    <xf numFmtId="39" fontId="18" fillId="0" borderId="25" xfId="19" applyFont="1" applyBorder="1"/>
    <xf numFmtId="39" fontId="20" fillId="0" borderId="25" xfId="19" applyFont="1" applyBorder="1"/>
    <xf numFmtId="39" fontId="18" fillId="0" borderId="38" xfId="19" applyFont="1" applyBorder="1"/>
    <xf numFmtId="0" fontId="2" fillId="2" borderId="0" xfId="15" applyAlignment="1">
      <alignment horizontal="center"/>
    </xf>
    <xf numFmtId="1" fontId="18" fillId="0" borderId="0" xfId="17" applyNumberFormat="1" applyFont="1" applyAlignment="1">
      <alignment horizontal="left"/>
    </xf>
    <xf numFmtId="0" fontId="13" fillId="5" borderId="10" xfId="15" applyFont="1" applyFill="1" applyBorder="1" applyAlignment="1">
      <alignment horizontal="center" vertical="center"/>
    </xf>
    <xf numFmtId="0" fontId="13" fillId="5" borderId="45" xfId="15" applyFont="1" applyFill="1" applyBorder="1" applyAlignment="1">
      <alignment horizontal="center" vertical="center"/>
    </xf>
    <xf numFmtId="0" fontId="13" fillId="5" borderId="54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center" vertical="center"/>
    </xf>
    <xf numFmtId="166" fontId="13" fillId="5" borderId="54" xfId="12" applyFont="1" applyFill="1" applyBorder="1" applyAlignment="1">
      <alignment horizontal="center" vertical="center"/>
    </xf>
    <xf numFmtId="0" fontId="2" fillId="2" borderId="0" xfId="0" applyFont="1" applyAlignment="1">
      <alignment horizontal="center"/>
    </xf>
    <xf numFmtId="174" fontId="18" fillId="2" borderId="2" xfId="0" applyNumberFormat="1" applyFont="1" applyBorder="1" applyAlignment="1">
      <alignment horizontal="right"/>
    </xf>
    <xf numFmtId="174" fontId="18" fillId="2" borderId="0" xfId="0" applyNumberFormat="1" applyFont="1" applyAlignment="1">
      <alignment horizontal="right"/>
    </xf>
    <xf numFmtId="174" fontId="18" fillId="2" borderId="4" xfId="0" applyNumberFormat="1" applyFont="1" applyBorder="1" applyAlignment="1">
      <alignment horizontal="right"/>
    </xf>
    <xf numFmtId="174" fontId="18" fillId="2" borderId="3" xfId="0" applyNumberFormat="1" applyFont="1" applyBorder="1" applyAlignment="1">
      <alignment horizontal="right"/>
    </xf>
    <xf numFmtId="174" fontId="20" fillId="5" borderId="8" xfId="0" applyNumberFormat="1" applyFont="1" applyFill="1" applyBorder="1" applyAlignment="1">
      <alignment horizontal="right"/>
    </xf>
    <xf numFmtId="174" fontId="20" fillId="5" borderId="9" xfId="0" applyNumberFormat="1" applyFont="1" applyFill="1" applyBorder="1" applyAlignment="1">
      <alignment horizontal="right"/>
    </xf>
    <xf numFmtId="174" fontId="20" fillId="5" borderId="7" xfId="0" applyNumberFormat="1" applyFont="1" applyFill="1" applyBorder="1" applyAlignment="1">
      <alignment horizontal="right"/>
    </xf>
    <xf numFmtId="174" fontId="20" fillId="5" borderId="9" xfId="0" applyNumberFormat="1" applyFont="1" applyFill="1" applyBorder="1" applyAlignment="1">
      <alignment horizontal="right" shrinkToFit="1"/>
    </xf>
    <xf numFmtId="0" fontId="19" fillId="2" borderId="0" xfId="0" applyFont="1"/>
    <xf numFmtId="0" fontId="0" fillId="2" borderId="0" xfId="0" applyAlignment="1">
      <alignment horizontal="left"/>
    </xf>
    <xf numFmtId="0" fontId="14" fillId="2" borderId="0" xfId="0" applyFont="1" applyAlignment="1">
      <alignment horizontal="center"/>
    </xf>
    <xf numFmtId="0" fontId="9" fillId="2" borderId="0" xfId="0" applyFont="1" applyAlignment="1">
      <alignment horizontal="center"/>
    </xf>
    <xf numFmtId="175" fontId="18" fillId="2" borderId="36" xfId="0" applyNumberFormat="1" applyFont="1" applyBorder="1" applyAlignment="1">
      <alignment horizontal="center"/>
    </xf>
    <xf numFmtId="174" fontId="18" fillId="2" borderId="36" xfId="0" applyNumberFormat="1" applyFont="1" applyBorder="1" applyAlignment="1">
      <alignment horizontal="center"/>
    </xf>
    <xf numFmtId="174" fontId="18" fillId="2" borderId="37" xfId="0" applyNumberFormat="1" applyFont="1" applyBorder="1" applyAlignment="1">
      <alignment horizontal="center"/>
    </xf>
    <xf numFmtId="175" fontId="18" fillId="2" borderId="26" xfId="0" applyNumberFormat="1" applyFont="1" applyBorder="1" applyAlignment="1">
      <alignment horizontal="center"/>
    </xf>
    <xf numFmtId="175" fontId="18" fillId="2" borderId="27" xfId="0" applyNumberFormat="1" applyFont="1" applyBorder="1" applyAlignment="1">
      <alignment horizontal="center"/>
    </xf>
    <xf numFmtId="175" fontId="18" fillId="2" borderId="39" xfId="0" applyNumberFormat="1" applyFont="1" applyBorder="1" applyAlignment="1">
      <alignment horizontal="center"/>
    </xf>
    <xf numFmtId="175" fontId="18" fillId="2" borderId="40" xfId="0" applyNumberFormat="1" applyFont="1" applyBorder="1" applyAlignment="1">
      <alignment horizontal="center"/>
    </xf>
    <xf numFmtId="39" fontId="18" fillId="4" borderId="36" xfId="15" applyNumberFormat="1" applyFont="1" applyFill="1" applyBorder="1" applyAlignment="1">
      <alignment horizontal="right"/>
    </xf>
    <xf numFmtId="168" fontId="18" fillId="0" borderId="0" xfId="6" applyNumberFormat="1" applyFont="1"/>
    <xf numFmtId="37" fontId="18" fillId="4" borderId="36" xfId="15" applyNumberFormat="1" applyFont="1" applyFill="1" applyBorder="1" applyAlignment="1">
      <alignment horizontal="right"/>
    </xf>
    <xf numFmtId="39" fontId="18" fillId="4" borderId="37" xfId="15" applyNumberFormat="1" applyFont="1" applyFill="1" applyBorder="1" applyAlignment="1">
      <alignment horizontal="right"/>
    </xf>
    <xf numFmtId="39" fontId="18" fillId="4" borderId="26" xfId="15" applyNumberFormat="1" applyFont="1" applyFill="1" applyBorder="1" applyAlignment="1">
      <alignment horizontal="right"/>
    </xf>
    <xf numFmtId="37" fontId="18" fillId="4" borderId="26" xfId="15" applyNumberFormat="1" applyFont="1" applyFill="1" applyBorder="1" applyAlignment="1">
      <alignment horizontal="right"/>
    </xf>
    <xf numFmtId="39" fontId="18" fillId="4" borderId="27" xfId="15" applyNumberFormat="1" applyFont="1" applyFill="1" applyBorder="1" applyAlignment="1">
      <alignment horizontal="right"/>
    </xf>
    <xf numFmtId="39" fontId="20" fillId="4" borderId="26" xfId="15" applyNumberFormat="1" applyFont="1" applyFill="1" applyBorder="1" applyAlignment="1">
      <alignment horizontal="right"/>
    </xf>
    <xf numFmtId="168" fontId="20" fillId="0" borderId="0" xfId="6" applyNumberFormat="1" applyFont="1"/>
    <xf numFmtId="37" fontId="20" fillId="4" borderId="26" xfId="15" applyNumberFormat="1" applyFont="1" applyFill="1" applyBorder="1" applyAlignment="1">
      <alignment horizontal="right"/>
    </xf>
    <xf numFmtId="39" fontId="20" fillId="4" borderId="27" xfId="15" applyNumberFormat="1" applyFont="1" applyFill="1" applyBorder="1" applyAlignment="1">
      <alignment horizontal="right"/>
    </xf>
    <xf numFmtId="167" fontId="18" fillId="0" borderId="0" xfId="6" applyFont="1"/>
    <xf numFmtId="37" fontId="18" fillId="4" borderId="27" xfId="15" applyNumberFormat="1" applyFont="1" applyFill="1" applyBorder="1" applyAlignment="1">
      <alignment horizontal="right"/>
    </xf>
    <xf numFmtId="37" fontId="20" fillId="4" borderId="27" xfId="15" applyNumberFormat="1" applyFont="1" applyFill="1" applyBorder="1" applyAlignment="1">
      <alignment horizontal="right"/>
    </xf>
    <xf numFmtId="166" fontId="18" fillId="0" borderId="0" xfId="6" applyNumberFormat="1" applyFont="1"/>
    <xf numFmtId="166" fontId="20" fillId="0" borderId="0" xfId="6" applyNumberFormat="1" applyFont="1"/>
    <xf numFmtId="167" fontId="18" fillId="0" borderId="25" xfId="6" applyFont="1" applyBorder="1"/>
    <xf numFmtId="37" fontId="18" fillId="0" borderId="26" xfId="15" applyNumberFormat="1" applyFont="1" applyFill="1" applyBorder="1" applyAlignment="1">
      <alignment horizontal="right"/>
    </xf>
    <xf numFmtId="37" fontId="18" fillId="0" borderId="27" xfId="15" applyNumberFormat="1" applyFont="1" applyFill="1" applyBorder="1" applyAlignment="1">
      <alignment horizontal="right"/>
    </xf>
    <xf numFmtId="37" fontId="20" fillId="4" borderId="39" xfId="15" applyNumberFormat="1" applyFont="1" applyFill="1" applyBorder="1" applyAlignment="1">
      <alignment horizontal="right"/>
    </xf>
    <xf numFmtId="37" fontId="20" fillId="4" borderId="40" xfId="15" applyNumberFormat="1" applyFont="1" applyFill="1" applyBorder="1" applyAlignment="1">
      <alignment horizontal="right"/>
    </xf>
    <xf numFmtId="1" fontId="18" fillId="0" borderId="35" xfId="17" applyNumberFormat="1" applyFont="1" applyBorder="1" applyAlignment="1">
      <alignment horizontal="left"/>
    </xf>
    <xf numFmtId="1" fontId="18" fillId="0" borderId="25" xfId="17" applyNumberFormat="1" applyFont="1" applyBorder="1" applyAlignment="1">
      <alignment horizontal="left"/>
    </xf>
    <xf numFmtId="1" fontId="18" fillId="0" borderId="38" xfId="17" applyNumberFormat="1" applyFont="1" applyBorder="1" applyAlignment="1">
      <alignment horizontal="left"/>
    </xf>
    <xf numFmtId="174" fontId="30" fillId="2" borderId="0" xfId="15" applyNumberFormat="1" applyFont="1" applyAlignment="1">
      <alignment horizontal="right"/>
    </xf>
    <xf numFmtId="1" fontId="2" fillId="0" borderId="35" xfId="17" applyNumberFormat="1" applyFont="1" applyBorder="1" applyAlignment="1">
      <alignment horizontal="left"/>
    </xf>
    <xf numFmtId="1" fontId="2" fillId="0" borderId="25" xfId="17" applyNumberFormat="1" applyFont="1" applyBorder="1" applyAlignment="1">
      <alignment horizontal="left"/>
    </xf>
    <xf numFmtId="37" fontId="2" fillId="2" borderId="0" xfId="0" applyNumberFormat="1" applyFont="1"/>
    <xf numFmtId="0" fontId="18" fillId="0" borderId="38" xfId="12" applyNumberFormat="1" applyFont="1" applyBorder="1" applyAlignment="1">
      <alignment horizontal="left"/>
    </xf>
    <xf numFmtId="166" fontId="19" fillId="0" borderId="0" xfId="12" quotePrefix="1" applyFont="1"/>
    <xf numFmtId="166" fontId="31" fillId="0" borderId="0" xfId="12" applyFont="1"/>
    <xf numFmtId="39" fontId="2" fillId="0" borderId="0" xfId="12" applyNumberFormat="1" applyFont="1"/>
    <xf numFmtId="174" fontId="32" fillId="2" borderId="36" xfId="0" applyNumberFormat="1" applyFont="1" applyBorder="1" applyAlignment="1">
      <alignment horizontal="right"/>
    </xf>
    <xf numFmtId="174" fontId="32" fillId="2" borderId="26" xfId="0" applyNumberFormat="1" applyFont="1" applyBorder="1" applyAlignment="1">
      <alignment horizontal="right"/>
    </xf>
    <xf numFmtId="174" fontId="4" fillId="2" borderId="0" xfId="0" applyNumberFormat="1" applyFont="1"/>
    <xf numFmtId="174" fontId="18" fillId="4" borderId="37" xfId="0" applyNumberFormat="1" applyFont="1" applyFill="1" applyBorder="1" applyAlignment="1">
      <alignment horizontal="right"/>
    </xf>
    <xf numFmtId="174" fontId="18" fillId="4" borderId="27" xfId="0" applyNumberFormat="1" applyFont="1" applyFill="1" applyBorder="1" applyAlignment="1">
      <alignment horizontal="right"/>
    </xf>
    <xf numFmtId="174" fontId="18" fillId="4" borderId="40" xfId="0" applyNumberFormat="1" applyFont="1" applyFill="1" applyBorder="1" applyAlignment="1">
      <alignment horizontal="right"/>
    </xf>
    <xf numFmtId="174" fontId="18" fillId="0" borderId="39" xfId="0" applyNumberFormat="1" applyFont="1" applyFill="1" applyBorder="1" applyAlignment="1">
      <alignment horizontal="right"/>
    </xf>
    <xf numFmtId="174" fontId="32" fillId="0" borderId="39" xfId="0" applyNumberFormat="1" applyFont="1" applyFill="1" applyBorder="1" applyAlignment="1">
      <alignment horizontal="right"/>
    </xf>
    <xf numFmtId="174" fontId="34" fillId="0" borderId="40" xfId="0" applyNumberFormat="1" applyFont="1" applyFill="1" applyBorder="1" applyAlignment="1">
      <alignment horizontal="right"/>
    </xf>
    <xf numFmtId="174" fontId="18" fillId="4" borderId="39" xfId="0" applyNumberFormat="1" applyFont="1" applyFill="1" applyBorder="1" applyAlignment="1">
      <alignment horizontal="right"/>
    </xf>
    <xf numFmtId="3" fontId="20" fillId="0" borderId="26" xfId="0" applyNumberFormat="1" applyFont="1" applyFill="1" applyBorder="1" applyAlignment="1">
      <alignment horizontal="right" vertical="center" indent="1"/>
    </xf>
    <xf numFmtId="3" fontId="35" fillId="2" borderId="0" xfId="0" applyNumberFormat="1" applyFont="1" applyAlignment="1">
      <alignment horizontal="right" vertical="center" indent="1"/>
    </xf>
    <xf numFmtId="0" fontId="13" fillId="5" borderId="16" xfId="0" applyFont="1" applyFill="1" applyBorder="1" applyAlignment="1">
      <alignment horizontal="center" vertical="center"/>
    </xf>
    <xf numFmtId="169" fontId="13" fillId="5" borderId="10" xfId="0" applyNumberFormat="1" applyFont="1" applyFill="1" applyBorder="1" applyAlignment="1">
      <alignment horizontal="center" vertical="center"/>
    </xf>
    <xf numFmtId="0" fontId="20" fillId="4" borderId="25" xfId="2" applyFont="1" applyFill="1" applyBorder="1" applyAlignment="1">
      <alignment horizontal="left" wrapText="1" indent="1"/>
    </xf>
    <xf numFmtId="0" fontId="15" fillId="2" borderId="0" xfId="0" applyFont="1" applyAlignment="1">
      <alignment horizontal="center"/>
    </xf>
    <xf numFmtId="0" fontId="16" fillId="0" borderId="0" xfId="0" applyFont="1" applyFill="1" applyAlignment="1">
      <alignment horizontal="center"/>
    </xf>
    <xf numFmtId="0" fontId="15" fillId="2" borderId="0" xfId="2" applyFont="1" applyFill="1" applyAlignment="1"/>
    <xf numFmtId="0" fontId="16" fillId="2" borderId="0" xfId="2" applyFont="1" applyFill="1" applyAlignment="1">
      <alignment wrapText="1"/>
    </xf>
    <xf numFmtId="0" fontId="13" fillId="5" borderId="55" xfId="13" applyFont="1" applyFill="1" applyBorder="1" applyAlignment="1">
      <alignment horizontal="center" vertical="center"/>
    </xf>
    <xf numFmtId="0" fontId="13" fillId="5" borderId="11" xfId="13" applyFont="1" applyFill="1" applyBorder="1" applyAlignment="1">
      <alignment horizontal="center" vertical="center"/>
    </xf>
    <xf numFmtId="0" fontId="13" fillId="5" borderId="46" xfId="13" applyFont="1" applyFill="1" applyBorder="1" applyAlignment="1">
      <alignment horizontal="center" vertical="center"/>
    </xf>
    <xf numFmtId="174" fontId="2" fillId="2" borderId="0" xfId="0" applyNumberFormat="1" applyFont="1" applyBorder="1" applyAlignment="1">
      <alignment horizontal="right"/>
    </xf>
    <xf numFmtId="174" fontId="31" fillId="2" borderId="0" xfId="0" applyNumberFormat="1" applyFont="1" applyBorder="1" applyAlignment="1">
      <alignment horizontal="right"/>
    </xf>
    <xf numFmtId="174" fontId="18" fillId="2" borderId="40" xfId="15" applyNumberFormat="1" applyFont="1" applyBorder="1" applyAlignment="1">
      <alignment horizontal="right"/>
    </xf>
    <xf numFmtId="0" fontId="2" fillId="2" borderId="0" xfId="15" applyBorder="1"/>
    <xf numFmtId="0" fontId="18" fillId="2" borderId="0" xfId="0" applyFont="1" applyBorder="1"/>
    <xf numFmtId="0" fontId="2" fillId="2" borderId="0" xfId="0" applyFont="1" applyBorder="1"/>
    <xf numFmtId="174" fontId="2" fillId="2" borderId="0" xfId="15" applyNumberFormat="1" applyBorder="1"/>
    <xf numFmtId="0" fontId="16" fillId="0" borderId="0" xfId="15" applyFont="1" applyFill="1" applyAlignment="1"/>
    <xf numFmtId="166" fontId="18" fillId="0" borderId="0" xfId="12" quotePrefix="1" applyFont="1" applyAlignment="1">
      <alignment horizontal="left"/>
    </xf>
    <xf numFmtId="0" fontId="35" fillId="2" borderId="0" xfId="0" applyFont="1"/>
    <xf numFmtId="0" fontId="16" fillId="2" borderId="0" xfId="13" applyFont="1" applyFill="1" applyAlignment="1">
      <alignment wrapText="1"/>
    </xf>
    <xf numFmtId="0" fontId="16" fillId="0" borderId="0" xfId="9" applyFont="1" applyAlignment="1">
      <alignment horizontal="center" wrapText="1"/>
    </xf>
    <xf numFmtId="0" fontId="15" fillId="2" borderId="0" xfId="0" applyFont="1" applyAlignment="1">
      <alignment horizontal="center"/>
    </xf>
    <xf numFmtId="0" fontId="15" fillId="2" borderId="0" xfId="2" applyFont="1" applyFill="1" applyAlignment="1">
      <alignment horizontal="center"/>
    </xf>
    <xf numFmtId="0" fontId="16" fillId="2" borderId="0" xfId="2" applyFont="1" applyFill="1" applyAlignment="1">
      <alignment horizontal="center" wrapText="1"/>
    </xf>
    <xf numFmtId="0" fontId="16" fillId="2" borderId="0" xfId="2" applyFont="1" applyFill="1" applyAlignment="1">
      <alignment horizontal="center" vertical="center" wrapText="1"/>
    </xf>
    <xf numFmtId="0" fontId="23" fillId="2" borderId="0" xfId="2" applyFont="1" applyFill="1" applyAlignment="1">
      <alignment horizontal="center"/>
    </xf>
    <xf numFmtId="0" fontId="16" fillId="2" borderId="0" xfId="2" applyFont="1" applyFill="1" applyAlignment="1">
      <alignment horizontal="center"/>
    </xf>
    <xf numFmtId="0" fontId="16" fillId="0" borderId="0" xfId="2" applyFont="1" applyAlignment="1">
      <alignment horizontal="center" vertical="center" wrapText="1"/>
    </xf>
    <xf numFmtId="0" fontId="16" fillId="2" borderId="0" xfId="0" applyFont="1" applyAlignment="1">
      <alignment horizontal="center" wrapText="1"/>
    </xf>
    <xf numFmtId="0" fontId="16" fillId="2" borderId="0" xfId="0" applyFont="1" applyAlignment="1">
      <alignment horizontal="center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18" fillId="2" borderId="0" xfId="0" applyFont="1" applyAlignment="1">
      <alignment horizontal="left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0" fillId="2" borderId="6" xfId="0" applyBorder="1" applyAlignment="1">
      <alignment horizontal="center" vertical="center" wrapText="1"/>
    </xf>
    <xf numFmtId="0" fontId="15" fillId="2" borderId="0" xfId="7" applyFont="1" applyFill="1" applyAlignment="1">
      <alignment horizontal="center"/>
    </xf>
    <xf numFmtId="167" fontId="13" fillId="5" borderId="16" xfId="6" applyFont="1" applyFill="1" applyBorder="1" applyAlignment="1">
      <alignment horizontal="center" vertical="center" wrapText="1"/>
    </xf>
    <xf numFmtId="167" fontId="13" fillId="5" borderId="5" xfId="6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16" xfId="15" applyFont="1" applyFill="1" applyBorder="1" applyAlignment="1">
      <alignment horizontal="center" vertical="center"/>
    </xf>
    <xf numFmtId="0" fontId="13" fillId="5" borderId="44" xfId="15" applyFont="1" applyFill="1" applyBorder="1" applyAlignment="1">
      <alignment horizontal="center" vertical="center"/>
    </xf>
    <xf numFmtId="0" fontId="13" fillId="5" borderId="10" xfId="15" applyFont="1" applyFill="1" applyBorder="1" applyAlignment="1">
      <alignment horizontal="center" vertical="center"/>
    </xf>
    <xf numFmtId="0" fontId="13" fillId="5" borderId="45" xfId="15" applyFont="1" applyFill="1" applyBorder="1" applyAlignment="1">
      <alignment horizontal="center" vertical="center"/>
    </xf>
    <xf numFmtId="0" fontId="13" fillId="5" borderId="11" xfId="15" applyFont="1" applyFill="1" applyBorder="1" applyAlignment="1">
      <alignment horizontal="center" vertical="center"/>
    </xf>
    <xf numFmtId="0" fontId="13" fillId="5" borderId="46" xfId="15" applyFont="1" applyFill="1" applyBorder="1" applyAlignment="1">
      <alignment horizontal="center" vertical="center"/>
    </xf>
    <xf numFmtId="0" fontId="15" fillId="2" borderId="0" xfId="15" applyFont="1" applyAlignment="1">
      <alignment horizontal="center"/>
    </xf>
    <xf numFmtId="0" fontId="13" fillId="5" borderId="10" xfId="15" applyFont="1" applyFill="1" applyBorder="1" applyAlignment="1">
      <alignment horizontal="center" vertical="center" wrapText="1"/>
    </xf>
    <xf numFmtId="0" fontId="13" fillId="5" borderId="45" xfId="15" applyFont="1" applyFill="1" applyBorder="1" applyAlignment="1">
      <alignment horizontal="center" vertical="center" wrapText="1"/>
    </xf>
    <xf numFmtId="0" fontId="13" fillId="5" borderId="11" xfId="15" applyFont="1" applyFill="1" applyBorder="1" applyAlignment="1">
      <alignment horizontal="center" vertical="center" wrapText="1"/>
    </xf>
    <xf numFmtId="0" fontId="13" fillId="5" borderId="46" xfId="15" applyFont="1" applyFill="1" applyBorder="1" applyAlignment="1">
      <alignment horizontal="center" vertical="center" wrapText="1"/>
    </xf>
    <xf numFmtId="0" fontId="16" fillId="0" borderId="0" xfId="15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5" borderId="53" xfId="0" applyFont="1" applyFill="1" applyBorder="1" applyAlignment="1">
      <alignment horizontal="center" vertical="center"/>
    </xf>
    <xf numFmtId="0" fontId="13" fillId="5" borderId="44" xfId="0" applyFont="1" applyFill="1" applyBorder="1" applyAlignment="1">
      <alignment horizontal="center" vertical="center"/>
    </xf>
    <xf numFmtId="0" fontId="13" fillId="5" borderId="54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center" vertical="center"/>
    </xf>
    <xf numFmtId="0" fontId="13" fillId="5" borderId="55" xfId="0" applyFont="1" applyFill="1" applyBorder="1" applyAlignment="1">
      <alignment horizontal="center" vertical="center"/>
    </xf>
    <xf numFmtId="0" fontId="13" fillId="5" borderId="46" xfId="0" applyFont="1" applyFill="1" applyBorder="1" applyAlignment="1">
      <alignment horizontal="center" vertical="center"/>
    </xf>
    <xf numFmtId="166" fontId="15" fillId="0" borderId="0" xfId="12" applyFont="1" applyAlignment="1">
      <alignment horizontal="center"/>
    </xf>
    <xf numFmtId="166" fontId="13" fillId="5" borderId="53" xfId="12" applyFont="1" applyFill="1" applyBorder="1" applyAlignment="1">
      <alignment horizontal="center" vertical="center"/>
    </xf>
    <xf numFmtId="166" fontId="13" fillId="5" borderId="16" xfId="12" applyFont="1" applyFill="1" applyBorder="1" applyAlignment="1">
      <alignment horizontal="center" vertical="center"/>
    </xf>
    <xf numFmtId="166" fontId="13" fillId="5" borderId="44" xfId="12" applyFont="1" applyFill="1" applyBorder="1" applyAlignment="1">
      <alignment horizontal="center" vertical="center"/>
    </xf>
    <xf numFmtId="166" fontId="13" fillId="5" borderId="54" xfId="12" applyFont="1" applyFill="1" applyBorder="1" applyAlignment="1">
      <alignment horizontal="center" vertical="center"/>
    </xf>
    <xf numFmtId="166" fontId="13" fillId="5" borderId="62" xfId="12" applyFont="1" applyFill="1" applyBorder="1" applyAlignment="1">
      <alignment horizontal="center" vertical="center"/>
    </xf>
    <xf numFmtId="166" fontId="13" fillId="5" borderId="55" xfId="12" applyFont="1" applyFill="1" applyBorder="1" applyAlignment="1">
      <alignment horizontal="center" vertical="center"/>
    </xf>
    <xf numFmtId="166" fontId="13" fillId="5" borderId="12" xfId="12" applyFont="1" applyFill="1" applyBorder="1" applyAlignment="1">
      <alignment horizontal="center" vertical="center"/>
    </xf>
    <xf numFmtId="166" fontId="13" fillId="5" borderId="10" xfId="12" applyFont="1" applyFill="1" applyBorder="1" applyAlignment="1">
      <alignment horizontal="center" vertical="center" wrapText="1"/>
    </xf>
    <xf numFmtId="166" fontId="13" fillId="5" borderId="45" xfId="12" applyFont="1" applyFill="1" applyBorder="1" applyAlignment="1">
      <alignment horizontal="center" vertical="center" wrapText="1"/>
    </xf>
    <xf numFmtId="166" fontId="16" fillId="0" borderId="0" xfId="12" quotePrefix="1" applyFont="1" applyAlignment="1">
      <alignment horizontal="center"/>
    </xf>
    <xf numFmtId="166" fontId="13" fillId="5" borderId="57" xfId="12" applyFont="1" applyFill="1" applyBorder="1" applyAlignment="1">
      <alignment horizontal="center" vertical="center"/>
    </xf>
    <xf numFmtId="166" fontId="13" fillId="5" borderId="58" xfId="12" applyFont="1" applyFill="1" applyBorder="1" applyAlignment="1">
      <alignment horizontal="center" vertical="center"/>
    </xf>
    <xf numFmtId="166" fontId="16" fillId="0" borderId="0" xfId="12" applyFont="1" applyAlignment="1">
      <alignment horizontal="center"/>
    </xf>
    <xf numFmtId="166" fontId="13" fillId="5" borderId="56" xfId="12" applyFont="1" applyFill="1" applyBorder="1" applyAlignment="1">
      <alignment horizontal="center" vertical="center"/>
    </xf>
    <xf numFmtId="166" fontId="13" fillId="5" borderId="59" xfId="12" applyFont="1" applyFill="1" applyBorder="1" applyAlignment="1">
      <alignment horizontal="center" vertical="center"/>
    </xf>
    <xf numFmtId="166" fontId="13" fillId="5" borderId="63" xfId="12" applyFont="1" applyFill="1" applyBorder="1" applyAlignment="1">
      <alignment horizontal="center" vertical="center"/>
    </xf>
    <xf numFmtId="0" fontId="13" fillId="5" borderId="54" xfId="13" applyFont="1" applyFill="1" applyBorder="1" applyAlignment="1">
      <alignment horizontal="center" vertical="center"/>
    </xf>
    <xf numFmtId="0" fontId="13" fillId="5" borderId="10" xfId="13" applyFont="1" applyFill="1" applyBorder="1" applyAlignment="1">
      <alignment horizontal="center" vertical="center"/>
    </xf>
    <xf numFmtId="0" fontId="13" fillId="5" borderId="45" xfId="13" applyFont="1" applyFill="1" applyBorder="1" applyAlignment="1">
      <alignment horizontal="center" vertical="center"/>
    </xf>
    <xf numFmtId="0" fontId="13" fillId="5" borderId="55" xfId="13" applyFont="1" applyFill="1" applyBorder="1" applyAlignment="1">
      <alignment horizontal="center" vertical="center"/>
    </xf>
    <xf numFmtId="0" fontId="13" fillId="5" borderId="11" xfId="13" applyFont="1" applyFill="1" applyBorder="1" applyAlignment="1">
      <alignment horizontal="center" vertical="center"/>
    </xf>
    <xf numFmtId="0" fontId="13" fillId="5" borderId="46" xfId="13" applyFont="1" applyFill="1" applyBorder="1" applyAlignment="1">
      <alignment horizontal="center" vertical="center"/>
    </xf>
    <xf numFmtId="0" fontId="15" fillId="0" borderId="0" xfId="13" applyFont="1" applyAlignment="1">
      <alignment horizontal="center"/>
    </xf>
    <xf numFmtId="0" fontId="7" fillId="0" borderId="0" xfId="13" applyFont="1" applyAlignment="1">
      <alignment horizontal="center"/>
    </xf>
    <xf numFmtId="0" fontId="13" fillId="5" borderId="53" xfId="13" applyFont="1" applyFill="1" applyBorder="1" applyAlignment="1">
      <alignment horizontal="center" vertical="center"/>
    </xf>
    <xf numFmtId="0" fontId="13" fillId="5" borderId="16" xfId="13" applyFont="1" applyFill="1" applyBorder="1" applyAlignment="1">
      <alignment horizontal="center" vertical="center"/>
    </xf>
    <xf numFmtId="0" fontId="13" fillId="5" borderId="44" xfId="13" applyFont="1" applyFill="1" applyBorder="1" applyAlignment="1">
      <alignment horizontal="center" vertical="center"/>
    </xf>
    <xf numFmtId="0" fontId="16" fillId="2" borderId="0" xfId="13" applyFont="1" applyFill="1" applyAlignment="1">
      <alignment horizontal="center" wrapText="1"/>
    </xf>
    <xf numFmtId="0" fontId="13" fillId="5" borderId="17" xfId="0" applyFont="1" applyFill="1" applyBorder="1" applyAlignment="1">
      <alignment horizontal="center" vertical="center"/>
    </xf>
    <xf numFmtId="0" fontId="13" fillId="5" borderId="63" xfId="0" applyFont="1" applyFill="1" applyBorder="1" applyAlignment="1">
      <alignment horizontal="center" vertical="center"/>
    </xf>
    <xf numFmtId="0" fontId="13" fillId="5" borderId="62" xfId="0" applyFont="1" applyFill="1" applyBorder="1" applyAlignment="1">
      <alignment horizontal="center" vertical="center"/>
    </xf>
    <xf numFmtId="0" fontId="13" fillId="5" borderId="64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3" fillId="5" borderId="65" xfId="0" applyFont="1" applyFill="1" applyBorder="1" applyAlignment="1">
      <alignment horizontal="center" vertical="center"/>
    </xf>
    <xf numFmtId="0" fontId="2" fillId="2" borderId="0" xfId="0" applyFont="1" applyAlignment="1">
      <alignment horizontal="center"/>
    </xf>
    <xf numFmtId="0" fontId="13" fillId="5" borderId="62" xfId="0" applyFont="1" applyFill="1" applyBorder="1" applyAlignment="1">
      <alignment horizontal="center" vertical="center" wrapText="1"/>
    </xf>
    <xf numFmtId="0" fontId="13" fillId="5" borderId="64" xfId="0" applyFont="1" applyFill="1" applyBorder="1" applyAlignment="1">
      <alignment horizontal="center" vertical="center" wrapText="1"/>
    </xf>
    <xf numFmtId="0" fontId="15" fillId="0" borderId="0" xfId="7" applyFont="1" applyAlignment="1">
      <alignment horizontal="center"/>
    </xf>
    <xf numFmtId="0" fontId="16" fillId="0" borderId="0" xfId="7" quotePrefix="1" applyFont="1" applyAlignment="1">
      <alignment horizontal="center"/>
    </xf>
    <xf numFmtId="0" fontId="16" fillId="0" borderId="0" xfId="7" applyFont="1" applyAlignment="1">
      <alignment horizontal="center"/>
    </xf>
    <xf numFmtId="0" fontId="13" fillId="5" borderId="16" xfId="7" applyFont="1" applyFill="1" applyBorder="1" applyAlignment="1">
      <alignment horizontal="center" vertical="center"/>
    </xf>
    <xf numFmtId="0" fontId="13" fillId="5" borderId="44" xfId="7" applyFont="1" applyFill="1" applyBorder="1" applyAlignment="1">
      <alignment horizontal="center" vertical="center"/>
    </xf>
    <xf numFmtId="0" fontId="13" fillId="5" borderId="10" xfId="7" applyFont="1" applyFill="1" applyBorder="1" applyAlignment="1">
      <alignment horizontal="center" vertical="center"/>
    </xf>
    <xf numFmtId="0" fontId="13" fillId="5" borderId="45" xfId="7" applyFont="1" applyFill="1" applyBorder="1" applyAlignment="1">
      <alignment horizontal="center" vertical="center"/>
    </xf>
    <xf numFmtId="0" fontId="13" fillId="5" borderId="11" xfId="7" applyFont="1" applyFill="1" applyBorder="1" applyAlignment="1">
      <alignment horizontal="center" vertical="center"/>
    </xf>
    <xf numFmtId="0" fontId="13" fillId="5" borderId="46" xfId="7" applyFont="1" applyFill="1" applyBorder="1" applyAlignment="1">
      <alignment horizontal="center" vertical="center"/>
    </xf>
    <xf numFmtId="39" fontId="16" fillId="2" borderId="0" xfId="19" applyFont="1" applyFill="1" applyAlignment="1">
      <alignment horizontal="center"/>
    </xf>
    <xf numFmtId="0" fontId="13" fillId="5" borderId="57" xfId="0" applyFont="1" applyFill="1" applyBorder="1" applyAlignment="1">
      <alignment horizontal="center" vertical="center"/>
    </xf>
    <xf numFmtId="0" fontId="13" fillId="5" borderId="60" xfId="0" applyFont="1" applyFill="1" applyBorder="1" applyAlignment="1">
      <alignment horizontal="center" vertical="center"/>
    </xf>
    <xf numFmtId="0" fontId="13" fillId="5" borderId="56" xfId="0" applyFont="1" applyFill="1" applyBorder="1" applyAlignment="1">
      <alignment horizontal="center" vertical="center"/>
    </xf>
    <xf numFmtId="0" fontId="13" fillId="5" borderId="59" xfId="0" applyFont="1" applyFill="1" applyBorder="1" applyAlignment="1">
      <alignment horizontal="center" vertical="center"/>
    </xf>
    <xf numFmtId="0" fontId="13" fillId="5" borderId="58" xfId="0" applyFont="1" applyFill="1" applyBorder="1" applyAlignment="1">
      <alignment horizontal="center" vertical="center"/>
    </xf>
    <xf numFmtId="0" fontId="13" fillId="5" borderId="61" xfId="0" applyFont="1" applyFill="1" applyBorder="1" applyAlignment="1">
      <alignment horizontal="center" vertical="center"/>
    </xf>
    <xf numFmtId="0" fontId="7" fillId="2" borderId="0" xfId="0" applyFont="1" applyAlignment="1">
      <alignment horizontal="center" wrapText="1"/>
    </xf>
    <xf numFmtId="0" fontId="16" fillId="2" borderId="0" xfId="0" applyFont="1" applyAlignment="1">
      <alignment horizontal="center" vertical="center"/>
    </xf>
    <xf numFmtId="0" fontId="13" fillId="5" borderId="58" xfId="0" applyFont="1" applyFill="1" applyBorder="1" applyAlignment="1">
      <alignment horizontal="center" vertical="center" wrapText="1"/>
    </xf>
    <xf numFmtId="0" fontId="13" fillId="5" borderId="61" xfId="0" applyFont="1" applyFill="1" applyBorder="1" applyAlignment="1">
      <alignment horizontal="center" vertical="center" wrapText="1"/>
    </xf>
    <xf numFmtId="0" fontId="13" fillId="5" borderId="65" xfId="0" applyFont="1" applyFill="1" applyBorder="1" applyAlignment="1">
      <alignment horizontal="center" vertical="center" wrapText="1"/>
    </xf>
    <xf numFmtId="0" fontId="16" fillId="0" borderId="0" xfId="4" applyFont="1" applyAlignment="1">
      <alignment horizontal="center"/>
    </xf>
    <xf numFmtId="0" fontId="13" fillId="5" borderId="62" xfId="0" applyFont="1" applyFill="1" applyBorder="1" applyAlignment="1">
      <alignment horizontal="center" vertical="top"/>
    </xf>
    <xf numFmtId="0" fontId="13" fillId="5" borderId="12" xfId="0" applyFont="1" applyFill="1" applyBorder="1" applyAlignment="1">
      <alignment horizontal="center" vertical="top"/>
    </xf>
    <xf numFmtId="169" fontId="13" fillId="5" borderId="60" xfId="0" applyNumberFormat="1" applyFont="1" applyFill="1" applyBorder="1" applyAlignment="1">
      <alignment horizontal="center" vertical="center"/>
    </xf>
    <xf numFmtId="169" fontId="13" fillId="5" borderId="64" xfId="0" applyNumberFormat="1" applyFont="1" applyFill="1" applyBorder="1" applyAlignment="1">
      <alignment horizontal="center" vertical="center"/>
    </xf>
    <xf numFmtId="169" fontId="13" fillId="5" borderId="61" xfId="0" applyNumberFormat="1" applyFont="1" applyFill="1" applyBorder="1" applyAlignment="1">
      <alignment horizontal="center" vertical="center"/>
    </xf>
    <xf numFmtId="169" fontId="13" fillId="5" borderId="65" xfId="0" applyNumberFormat="1" applyFont="1" applyFill="1" applyBorder="1" applyAlignment="1">
      <alignment horizontal="center" vertical="center"/>
    </xf>
    <xf numFmtId="0" fontId="16" fillId="0" borderId="0" xfId="5" applyFont="1" applyAlignment="1">
      <alignment horizontal="center"/>
    </xf>
    <xf numFmtId="169" fontId="13" fillId="5" borderId="62" xfId="0" applyNumberFormat="1" applyFont="1" applyFill="1" applyBorder="1" applyAlignment="1">
      <alignment horizontal="center" vertical="center"/>
    </xf>
    <xf numFmtId="169" fontId="13" fillId="5" borderId="12" xfId="0" applyNumberFormat="1" applyFont="1" applyFill="1" applyBorder="1" applyAlignment="1">
      <alignment horizontal="center" vertical="center"/>
    </xf>
    <xf numFmtId="0" fontId="6" fillId="0" borderId="0" xfId="7" applyFont="1" applyAlignment="1">
      <alignment horizontal="center"/>
    </xf>
    <xf numFmtId="0" fontId="7" fillId="0" borderId="0" xfId="5" applyFont="1" applyAlignment="1">
      <alignment horizontal="center"/>
    </xf>
    <xf numFmtId="169" fontId="13" fillId="5" borderId="10" xfId="0" applyNumberFormat="1" applyFont="1" applyFill="1" applyBorder="1" applyAlignment="1">
      <alignment horizontal="center" vertical="center"/>
    </xf>
    <xf numFmtId="169" fontId="13" fillId="5" borderId="45" xfId="0" applyNumberFormat="1" applyFont="1" applyFill="1" applyBorder="1" applyAlignment="1">
      <alignment horizontal="center" vertical="center"/>
    </xf>
    <xf numFmtId="169" fontId="13" fillId="5" borderId="11" xfId="0" applyNumberFormat="1" applyFont="1" applyFill="1" applyBorder="1" applyAlignment="1">
      <alignment horizontal="center" vertical="center"/>
    </xf>
    <xf numFmtId="169" fontId="13" fillId="5" borderId="46" xfId="0" applyNumberFormat="1" applyFont="1" applyFill="1" applyBorder="1" applyAlignment="1">
      <alignment horizontal="center" vertical="center"/>
    </xf>
    <xf numFmtId="2" fontId="13" fillId="5" borderId="60" xfId="6" quotePrefix="1" applyNumberFormat="1" applyFont="1" applyFill="1" applyBorder="1" applyAlignment="1">
      <alignment horizontal="center" vertical="center"/>
    </xf>
    <xf numFmtId="2" fontId="13" fillId="5" borderId="64" xfId="6" quotePrefix="1" applyNumberFormat="1" applyFont="1" applyFill="1" applyBorder="1" applyAlignment="1">
      <alignment horizontal="center" vertical="center"/>
    </xf>
    <xf numFmtId="167" fontId="16" fillId="0" borderId="0" xfId="6" quotePrefix="1" applyFont="1" applyAlignment="1">
      <alignment horizontal="center" vertical="center"/>
    </xf>
    <xf numFmtId="167" fontId="13" fillId="5" borderId="56" xfId="6" applyFont="1" applyFill="1" applyBorder="1" applyAlignment="1">
      <alignment horizontal="center" vertical="center" wrapText="1"/>
    </xf>
    <xf numFmtId="167" fontId="13" fillId="5" borderId="59" xfId="6" applyFont="1" applyFill="1" applyBorder="1" applyAlignment="1">
      <alignment horizontal="center" vertical="center" wrapText="1"/>
    </xf>
    <xf numFmtId="167" fontId="13" fillId="5" borderId="63" xfId="6" applyFont="1" applyFill="1" applyBorder="1" applyAlignment="1">
      <alignment horizontal="center" vertical="center" wrapText="1"/>
    </xf>
    <xf numFmtId="167" fontId="13" fillId="5" borderId="57" xfId="6" applyFont="1" applyFill="1" applyBorder="1" applyAlignment="1">
      <alignment horizontal="center" vertical="center"/>
    </xf>
    <xf numFmtId="167" fontId="13" fillId="5" borderId="60" xfId="6" applyFont="1" applyFill="1" applyBorder="1" applyAlignment="1">
      <alignment horizontal="center" vertical="center"/>
    </xf>
    <xf numFmtId="167" fontId="13" fillId="5" borderId="58" xfId="6" applyFont="1" applyFill="1" applyBorder="1" applyAlignment="1">
      <alignment horizontal="center" vertical="center"/>
    </xf>
    <xf numFmtId="167" fontId="13" fillId="5" borderId="61" xfId="6" applyFont="1" applyFill="1" applyBorder="1" applyAlignment="1">
      <alignment horizontal="center" vertical="center"/>
    </xf>
    <xf numFmtId="0" fontId="16" fillId="2" borderId="0" xfId="15" applyFont="1" applyAlignment="1">
      <alignment horizontal="center"/>
    </xf>
    <xf numFmtId="0" fontId="16" fillId="2" borderId="0" xfId="15" quotePrefix="1" applyFont="1" applyAlignment="1">
      <alignment horizontal="center"/>
    </xf>
    <xf numFmtId="0" fontId="18" fillId="2" borderId="0" xfId="15" applyFont="1" applyAlignment="1">
      <alignment horizontal="left"/>
    </xf>
    <xf numFmtId="167" fontId="16" fillId="0" borderId="0" xfId="6" applyFont="1" applyAlignment="1">
      <alignment horizontal="center" vertical="center"/>
    </xf>
    <xf numFmtId="167" fontId="13" fillId="5" borderId="53" xfId="6" applyFont="1" applyFill="1" applyBorder="1" applyAlignment="1">
      <alignment horizontal="center" vertical="center" wrapText="1"/>
    </xf>
    <xf numFmtId="167" fontId="13" fillId="5" borderId="44" xfId="6" applyFont="1" applyFill="1" applyBorder="1" applyAlignment="1">
      <alignment horizontal="center" vertical="center" wrapText="1"/>
    </xf>
    <xf numFmtId="167" fontId="13" fillId="5" borderId="54" xfId="6" applyFont="1" applyFill="1" applyBorder="1" applyAlignment="1">
      <alignment horizontal="center" vertical="center" wrapText="1"/>
    </xf>
    <xf numFmtId="167" fontId="13" fillId="5" borderId="54" xfId="6" applyFont="1" applyFill="1" applyBorder="1" applyAlignment="1">
      <alignment horizontal="center" vertical="center"/>
    </xf>
    <xf numFmtId="167" fontId="13" fillId="5" borderId="55" xfId="6" applyFont="1" applyFill="1" applyBorder="1" applyAlignment="1">
      <alignment horizontal="center" vertical="center"/>
    </xf>
    <xf numFmtId="167" fontId="33" fillId="5" borderId="54" xfId="6" applyFont="1" applyFill="1" applyBorder="1" applyAlignment="1">
      <alignment horizontal="center" vertical="center" wrapText="1"/>
    </xf>
    <xf numFmtId="167" fontId="33" fillId="5" borderId="10" xfId="6" applyFont="1" applyFill="1" applyBorder="1" applyAlignment="1">
      <alignment horizontal="center" vertical="center" wrapText="1"/>
    </xf>
    <xf numFmtId="167" fontId="33" fillId="5" borderId="45" xfId="6" applyFont="1" applyFill="1" applyBorder="1" applyAlignment="1">
      <alignment horizontal="center" vertical="center" wrapText="1"/>
    </xf>
    <xf numFmtId="167" fontId="33" fillId="5" borderId="55" xfId="6" applyFont="1" applyFill="1" applyBorder="1" applyAlignment="1">
      <alignment horizontal="center" vertical="center" wrapText="1"/>
    </xf>
    <xf numFmtId="167" fontId="33" fillId="5" borderId="11" xfId="6" applyFont="1" applyFill="1" applyBorder="1" applyAlignment="1">
      <alignment horizontal="center" vertical="center" wrapText="1"/>
    </xf>
    <xf numFmtId="167" fontId="33" fillId="5" borderId="46" xfId="6" applyFont="1" applyFill="1" applyBorder="1" applyAlignment="1">
      <alignment horizontal="center" vertical="center" wrapText="1"/>
    </xf>
    <xf numFmtId="167" fontId="16" fillId="2" borderId="0" xfId="6" quotePrefix="1" applyFont="1" applyFill="1" applyAlignment="1">
      <alignment horizontal="center"/>
    </xf>
    <xf numFmtId="167" fontId="16" fillId="2" borderId="0" xfId="6" applyFont="1" applyFill="1" applyAlignment="1">
      <alignment horizontal="center"/>
    </xf>
    <xf numFmtId="0" fontId="2" fillId="2" borderId="0" xfId="15" applyAlignment="1">
      <alignment horizontal="left"/>
    </xf>
    <xf numFmtId="167" fontId="13" fillId="5" borderId="53" xfId="6" applyFont="1" applyFill="1" applyBorder="1" applyAlignment="1">
      <alignment horizontal="center"/>
    </xf>
    <xf numFmtId="167" fontId="13" fillId="5" borderId="16" xfId="6" applyFont="1" applyFill="1" applyBorder="1" applyAlignment="1">
      <alignment horizontal="center"/>
    </xf>
    <xf numFmtId="0" fontId="13" fillId="5" borderId="57" xfId="15" applyFont="1" applyFill="1" applyBorder="1" applyAlignment="1">
      <alignment horizontal="center" vertical="center" wrapText="1"/>
    </xf>
    <xf numFmtId="0" fontId="13" fillId="5" borderId="60" xfId="15" applyFont="1" applyFill="1" applyBorder="1" applyAlignment="1">
      <alignment horizontal="center" vertical="center" wrapText="1"/>
    </xf>
    <xf numFmtId="0" fontId="13" fillId="5" borderId="64" xfId="15" applyFont="1" applyFill="1" applyBorder="1" applyAlignment="1">
      <alignment horizontal="center" vertical="center" wrapText="1"/>
    </xf>
    <xf numFmtId="0" fontId="13" fillId="5" borderId="58" xfId="15" applyFont="1" applyFill="1" applyBorder="1" applyAlignment="1">
      <alignment horizontal="center" vertical="center"/>
    </xf>
    <xf numFmtId="0" fontId="13" fillId="5" borderId="61" xfId="15" applyFont="1" applyFill="1" applyBorder="1" applyAlignment="1">
      <alignment horizontal="center" vertical="center"/>
    </xf>
    <xf numFmtId="0" fontId="13" fillId="5" borderId="65" xfId="15" applyFont="1" applyFill="1" applyBorder="1" applyAlignment="1">
      <alignment horizontal="center" vertical="center"/>
    </xf>
    <xf numFmtId="167" fontId="13" fillId="5" borderId="56" xfId="6" applyFont="1" applyFill="1" applyBorder="1" applyAlignment="1">
      <alignment horizontal="center"/>
    </xf>
    <xf numFmtId="167" fontId="13" fillId="5" borderId="66" xfId="6" applyFont="1" applyFill="1" applyBorder="1" applyAlignment="1">
      <alignment horizontal="center"/>
    </xf>
    <xf numFmtId="0" fontId="13" fillId="5" borderId="58" xfId="15" applyFont="1" applyFill="1" applyBorder="1" applyAlignment="1">
      <alignment horizontal="center" vertical="center" wrapText="1"/>
    </xf>
    <xf numFmtId="0" fontId="13" fillId="5" borderId="61" xfId="15" applyFont="1" applyFill="1" applyBorder="1" applyAlignment="1">
      <alignment horizontal="center" vertical="center" wrapText="1"/>
    </xf>
    <xf numFmtId="0" fontId="13" fillId="5" borderId="65" xfId="15" applyFont="1" applyFill="1" applyBorder="1" applyAlignment="1">
      <alignment horizontal="center" vertical="center" wrapText="1"/>
    </xf>
    <xf numFmtId="167" fontId="13" fillId="5" borderId="59" xfId="6" applyFont="1" applyFill="1" applyBorder="1" applyAlignment="1">
      <alignment horizontal="center"/>
    </xf>
    <xf numFmtId="0" fontId="13" fillId="5" borderId="57" xfId="15" applyFont="1" applyFill="1" applyBorder="1" applyAlignment="1">
      <alignment horizontal="center" vertical="center"/>
    </xf>
    <xf numFmtId="0" fontId="13" fillId="5" borderId="15" xfId="15" applyFont="1" applyFill="1" applyBorder="1" applyAlignment="1">
      <alignment horizontal="center" vertical="center" wrapText="1"/>
    </xf>
    <xf numFmtId="0" fontId="13" fillId="5" borderId="18" xfId="15" applyFont="1" applyFill="1" applyBorder="1" applyAlignment="1">
      <alignment horizontal="center" vertical="center" wrapText="1"/>
    </xf>
    <xf numFmtId="0" fontId="13" fillId="5" borderId="60" xfId="15" applyFont="1" applyFill="1" applyBorder="1" applyAlignment="1">
      <alignment horizontal="center" vertical="center"/>
    </xf>
  </cellXfs>
  <cellStyles count="20">
    <cellStyle name="Euro" xfId="1" xr:uid="{00000000-0005-0000-0000-000000000000}"/>
    <cellStyle name="Millares 2" xfId="16" xr:uid="{00000000-0005-0000-0000-000001000000}"/>
    <cellStyle name="Normal" xfId="0" builtinId="0"/>
    <cellStyle name="Normal 2" xfId="15" xr:uid="{00000000-0005-0000-0000-000003000000}"/>
    <cellStyle name="Normal 3" xfId="18" xr:uid="{8275DA51-C1DF-4A3A-982F-A9E51C5F357D}"/>
    <cellStyle name="Normal_AE09-C20-1" xfId="2" xr:uid="{00000000-0005-0000-0000-000004000000}"/>
    <cellStyle name="Normal_MEDPRO11" xfId="3" xr:uid="{00000000-0005-0000-0000-000006000000}"/>
    <cellStyle name="Normal_MEDPRO13" xfId="4" xr:uid="{00000000-0005-0000-0000-000007000000}"/>
    <cellStyle name="Normal_MEDPRO14" xfId="5" xr:uid="{00000000-0005-0000-0000-000008000000}"/>
    <cellStyle name="Normal_MEDPRO16" xfId="6" xr:uid="{00000000-0005-0000-0000-000009000000}"/>
    <cellStyle name="Normal_MEDPRO8" xfId="7" xr:uid="{00000000-0005-0000-0000-00000A000000}"/>
    <cellStyle name="Normal_MEDPRO9" xfId="8" xr:uid="{00000000-0005-0000-0000-00000B000000}"/>
    <cellStyle name="Normal_MEDPRO9 2" xfId="19" xr:uid="{63CD4796-47D5-4B0C-9BEB-3165A1E2DED2}"/>
    <cellStyle name="Normal_MEPRO1" xfId="9" xr:uid="{00000000-0005-0000-0000-00000C000000}"/>
    <cellStyle name="Normal_MEPRO3" xfId="10" xr:uid="{00000000-0005-0000-0000-00000D000000}"/>
    <cellStyle name="Normal_MEPRO3 2" xfId="17" xr:uid="{10BE1D28-F708-4C21-8C97-E7B5CFA58A04}"/>
    <cellStyle name="Normal_MEPRO3_Estadística oficial certificación semillas 2003 hasta 2010" xfId="11" xr:uid="{00000000-0005-0000-0000-00000E000000}"/>
    <cellStyle name="Normal_MEPRO5" xfId="12" xr:uid="{00000000-0005-0000-0000-00000F000000}"/>
    <cellStyle name="Normal_Mepro6" xfId="13" xr:uid="{00000000-0005-0000-0000-000010000000}"/>
    <cellStyle name="pepe" xfId="14" xr:uid="{00000000-0005-0000-0000-000011000000}"/>
  </cellStyles>
  <dxfs count="0"/>
  <tableStyles count="0" defaultTableStyle="TableStyleMedium9" defaultPivotStyle="PivotStyleLight16"/>
  <colors>
    <mruColors>
      <color rgb="FFD60093"/>
      <color rgb="FFFF0000"/>
      <color rgb="FFFFE699"/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5.xml"/><Relationship Id="rId47" Type="http://schemas.openxmlformats.org/officeDocument/2006/relationships/externalLink" Target="externalLinks/externalLink10.xml"/><Relationship Id="rId63" Type="http://schemas.openxmlformats.org/officeDocument/2006/relationships/externalLink" Target="externalLinks/externalLink26.xml"/><Relationship Id="rId68" Type="http://schemas.openxmlformats.org/officeDocument/2006/relationships/externalLink" Target="externalLinks/externalLink31.xml"/><Relationship Id="rId84" Type="http://schemas.openxmlformats.org/officeDocument/2006/relationships/externalLink" Target="externalLinks/externalLink47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16.xml"/><Relationship Id="rId58" Type="http://schemas.openxmlformats.org/officeDocument/2006/relationships/externalLink" Target="externalLinks/externalLink21.xml"/><Relationship Id="rId74" Type="http://schemas.openxmlformats.org/officeDocument/2006/relationships/externalLink" Target="externalLinks/externalLink37.xml"/><Relationship Id="rId79" Type="http://schemas.openxmlformats.org/officeDocument/2006/relationships/externalLink" Target="externalLinks/externalLink42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6.xml"/><Relationship Id="rId48" Type="http://schemas.openxmlformats.org/officeDocument/2006/relationships/externalLink" Target="externalLinks/externalLink11.xml"/><Relationship Id="rId56" Type="http://schemas.openxmlformats.org/officeDocument/2006/relationships/externalLink" Target="externalLinks/externalLink19.xml"/><Relationship Id="rId64" Type="http://schemas.openxmlformats.org/officeDocument/2006/relationships/externalLink" Target="externalLinks/externalLink27.xml"/><Relationship Id="rId69" Type="http://schemas.openxmlformats.org/officeDocument/2006/relationships/externalLink" Target="externalLinks/externalLink32.xml"/><Relationship Id="rId77" Type="http://schemas.openxmlformats.org/officeDocument/2006/relationships/externalLink" Target="externalLinks/externalLink4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4.xml"/><Relationship Id="rId72" Type="http://schemas.openxmlformats.org/officeDocument/2006/relationships/externalLink" Target="externalLinks/externalLink35.xml"/><Relationship Id="rId80" Type="http://schemas.openxmlformats.org/officeDocument/2006/relationships/externalLink" Target="externalLinks/externalLink43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externalLink" Target="externalLinks/externalLink9.xml"/><Relationship Id="rId59" Type="http://schemas.openxmlformats.org/officeDocument/2006/relationships/externalLink" Target="externalLinks/externalLink22.xml"/><Relationship Id="rId67" Type="http://schemas.openxmlformats.org/officeDocument/2006/relationships/externalLink" Target="externalLinks/externalLink3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4.xml"/><Relationship Id="rId54" Type="http://schemas.openxmlformats.org/officeDocument/2006/relationships/externalLink" Target="externalLinks/externalLink17.xml"/><Relationship Id="rId62" Type="http://schemas.openxmlformats.org/officeDocument/2006/relationships/externalLink" Target="externalLinks/externalLink25.xml"/><Relationship Id="rId70" Type="http://schemas.openxmlformats.org/officeDocument/2006/relationships/externalLink" Target="externalLinks/externalLink33.xml"/><Relationship Id="rId75" Type="http://schemas.openxmlformats.org/officeDocument/2006/relationships/externalLink" Target="externalLinks/externalLink38.xml"/><Relationship Id="rId83" Type="http://schemas.openxmlformats.org/officeDocument/2006/relationships/externalLink" Target="externalLinks/externalLink46.xml"/><Relationship Id="rId88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2.xml"/><Relationship Id="rId57" Type="http://schemas.openxmlformats.org/officeDocument/2006/relationships/externalLink" Target="externalLinks/externalLink2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7.xml"/><Relationship Id="rId52" Type="http://schemas.openxmlformats.org/officeDocument/2006/relationships/externalLink" Target="externalLinks/externalLink15.xml"/><Relationship Id="rId60" Type="http://schemas.openxmlformats.org/officeDocument/2006/relationships/externalLink" Target="externalLinks/externalLink23.xml"/><Relationship Id="rId65" Type="http://schemas.openxmlformats.org/officeDocument/2006/relationships/externalLink" Target="externalLinks/externalLink28.xml"/><Relationship Id="rId73" Type="http://schemas.openxmlformats.org/officeDocument/2006/relationships/externalLink" Target="externalLinks/externalLink36.xml"/><Relationship Id="rId78" Type="http://schemas.openxmlformats.org/officeDocument/2006/relationships/externalLink" Target="externalLinks/externalLink41.xml"/><Relationship Id="rId81" Type="http://schemas.openxmlformats.org/officeDocument/2006/relationships/externalLink" Target="externalLinks/externalLink44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2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3.xml"/><Relationship Id="rId55" Type="http://schemas.openxmlformats.org/officeDocument/2006/relationships/externalLink" Target="externalLinks/externalLink18.xml"/><Relationship Id="rId76" Type="http://schemas.openxmlformats.org/officeDocument/2006/relationships/externalLink" Target="externalLinks/externalLink39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3.xml"/><Relationship Id="rId45" Type="http://schemas.openxmlformats.org/officeDocument/2006/relationships/externalLink" Target="externalLinks/externalLink8.xml"/><Relationship Id="rId66" Type="http://schemas.openxmlformats.org/officeDocument/2006/relationships/externalLink" Target="externalLinks/externalLink29.xml"/><Relationship Id="rId87" Type="http://schemas.openxmlformats.org/officeDocument/2006/relationships/sharedStrings" Target="sharedStrings.xml"/><Relationship Id="rId61" Type="http://schemas.openxmlformats.org/officeDocument/2006/relationships/externalLink" Target="externalLinks/externalLink24.xml"/><Relationship Id="rId82" Type="http://schemas.openxmlformats.org/officeDocument/2006/relationships/externalLink" Target="externalLinks/externalLink4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gastos en semillas y plantones (millones de euros)</a:t>
            </a:r>
          </a:p>
        </c:rich>
      </c:tx>
      <c:layout>
        <c:manualLayout>
          <c:xMode val="edge"/>
          <c:yMode val="edge"/>
          <c:x val="0.22424308588064051"/>
          <c:y val="5.261798796889543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2397104202149879E-2"/>
          <c:y val="0.19239927302840271"/>
          <c:w val="0.89638061844157224"/>
          <c:h val="0.72209109877326461"/>
        </c:manualLayout>
      </c:layout>
      <c:lineChart>
        <c:grouping val="standard"/>
        <c:varyColors val="0"/>
        <c:ser>
          <c:idx val="0"/>
          <c:order val="0"/>
          <c:tx>
            <c:v>Semillas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'9.1.2'!$A$10:$A$20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'9.1.2'!$H$10:$H$20</c:f>
              <c:numCache>
                <c:formatCode>#.##000__;\–#.##000__;#,000__;@__</c:formatCode>
                <c:ptCount val="11"/>
                <c:pt idx="0">
                  <c:v>916.39322700000002</c:v>
                </c:pt>
                <c:pt idx="1">
                  <c:v>936.23864499999991</c:v>
                </c:pt>
                <c:pt idx="2">
                  <c:v>986.01633599999991</c:v>
                </c:pt>
                <c:pt idx="3">
                  <c:v>1037.334627</c:v>
                </c:pt>
                <c:pt idx="4">
                  <c:v>1129.5683280000001</c:v>
                </c:pt>
                <c:pt idx="5">
                  <c:v>1183.72703</c:v>
                </c:pt>
                <c:pt idx="6">
                  <c:v>1193.466582</c:v>
                </c:pt>
                <c:pt idx="7">
                  <c:v>1291.661967</c:v>
                </c:pt>
                <c:pt idx="8">
                  <c:v>1476.075104</c:v>
                </c:pt>
                <c:pt idx="9">
                  <c:v>1504.800765</c:v>
                </c:pt>
                <c:pt idx="10">
                  <c:v>1529.3261645540344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25-4AC9-8893-63F4C44F2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283456"/>
        <c:axId val="367273120"/>
      </c:lineChart>
      <c:catAx>
        <c:axId val="3672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727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273120"/>
        <c:scaling>
          <c:orientation val="minMax"/>
          <c:max val="1600"/>
          <c:min val="7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72834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los gastos en semillas y plantones. 
Año 2025(E) (datos provisionales)</a:t>
            </a:r>
          </a:p>
        </c:rich>
      </c:tx>
      <c:layout>
        <c:manualLayout>
          <c:xMode val="edge"/>
          <c:yMode val="edge"/>
          <c:x val="0.27233296823658276"/>
          <c:y val="5.792516116754287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385460615077075"/>
          <c:y val="0.24813235958798269"/>
          <c:w val="0.76889780273067299"/>
          <c:h val="0.560894450127268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5"/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E4-4C40-8303-56E329539A89}"/>
              </c:ext>
            </c:extLst>
          </c:dPt>
          <c:dPt>
            <c:idx val="1"/>
            <c:bubble3D val="0"/>
            <c:spPr>
              <a:solidFill>
                <a:srgbClr val="993300"/>
              </a:solidFill>
              <a:ln w="38100">
                <a:solidFill>
                  <a:srgbClr val="8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E4-4C40-8303-56E329539A89}"/>
              </c:ext>
            </c:extLst>
          </c:dPt>
          <c:dPt>
            <c:idx val="2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E4-4C40-8303-56E329539A89}"/>
              </c:ext>
            </c:extLst>
          </c:dPt>
          <c:dPt>
            <c:idx val="3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E4-4C40-8303-56E329539A89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5E4-4C40-8303-56E329539A89}"/>
              </c:ext>
            </c:extLst>
          </c:dPt>
          <c:dPt>
            <c:idx val="5"/>
            <c:bubble3D val="0"/>
            <c:spPr>
              <a:solidFill>
                <a:srgbClr val="CC99FF"/>
              </a:solidFill>
              <a:ln w="38100">
                <a:solidFill>
                  <a:srgbClr val="8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5E4-4C40-8303-56E329539A89}"/>
              </c:ext>
            </c:extLst>
          </c:dPt>
          <c:dLbls>
            <c:dLbl>
              <c:idx val="0"/>
              <c:layout>
                <c:manualLayout>
                  <c:x val="2.2741503040460491E-3"/>
                  <c:y val="-9.628370387029563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E4-4C40-8303-56E329539A89}"/>
                </c:ext>
              </c:extLst>
            </c:dLbl>
            <c:dLbl>
              <c:idx val="1"/>
              <c:layout>
                <c:manualLayout>
                  <c:x val="3.2236006691028211E-2"/>
                  <c:y val="4.19463239561870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E4-4C40-8303-56E329539A89}"/>
                </c:ext>
              </c:extLst>
            </c:dLbl>
            <c:dLbl>
              <c:idx val="2"/>
              <c:layout>
                <c:manualLayout>
                  <c:x val="-2.9294204844782837E-3"/>
                  <c:y val="5.25273348941421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5E4-4C40-8303-56E329539A89}"/>
                </c:ext>
              </c:extLst>
            </c:dLbl>
            <c:dLbl>
              <c:idx val="3"/>
              <c:layout>
                <c:manualLayout>
                  <c:x val="1.2798854688618518E-2"/>
                  <c:y val="5.728762756619183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5E4-4C40-8303-56E329539A89}"/>
                </c:ext>
              </c:extLst>
            </c:dLbl>
            <c:dLbl>
              <c:idx val="4"/>
              <c:layout>
                <c:manualLayout>
                  <c:x val="-8.8905587681305229E-2"/>
                  <c:y val="8.78909056307538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5E4-4C40-8303-56E329539A89}"/>
                </c:ext>
              </c:extLst>
            </c:dLbl>
            <c:dLbl>
              <c:idx val="5"/>
              <c:layout>
                <c:manualLayout>
                  <c:x val="-6.4464592443573984E-2"/>
                  <c:y val="-7.680223303808368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5E4-4C40-8303-56E329539A8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6"/>
              <c:pt idx="0">
                <c:v>Cereales</c:v>
              </c:pt>
              <c:pt idx="1">
                <c:v>Raíces y tubérculos</c:v>
              </c:pt>
              <c:pt idx="2">
                <c:v>Leguminosas y forrajeras</c:v>
              </c:pt>
              <c:pt idx="3">
                <c:v>Cultivos industriales</c:v>
              </c:pt>
              <c:pt idx="4">
                <c:v>Hortalizas</c:v>
              </c:pt>
              <c:pt idx="5">
                <c:v>Plantones</c:v>
              </c:pt>
            </c:strLit>
          </c:cat>
          <c:val>
            <c:numRef>
              <c:f>'9.1.2'!$B$20:$G$20</c:f>
              <c:numCache>
                <c:formatCode>#.##000__;\–#.##000__;#,000__;@__</c:formatCode>
                <c:ptCount val="6"/>
                <c:pt idx="0">
                  <c:v>493.6802385229326</c:v>
                </c:pt>
                <c:pt idx="1">
                  <c:v>161.13760722407113</c:v>
                </c:pt>
                <c:pt idx="2">
                  <c:v>189.20504836033959</c:v>
                </c:pt>
                <c:pt idx="3">
                  <c:v>57.746353002783032</c:v>
                </c:pt>
                <c:pt idx="4">
                  <c:v>272.49442000293112</c:v>
                </c:pt>
                <c:pt idx="5">
                  <c:v>355.06249744097687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5E4-4C40-8303-56E329539A8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superficie de maíz genéticamente modificado (hectáreas)</a:t>
            </a:r>
          </a:p>
        </c:rich>
      </c:tx>
      <c:layout>
        <c:manualLayout>
          <c:xMode val="edge"/>
          <c:yMode val="edge"/>
          <c:x val="0.28720980537865687"/>
          <c:y val="3.110053103827137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7570093457944023E-2"/>
          <c:y val="0.16985665774598366"/>
          <c:w val="0.90747663551401869"/>
          <c:h val="0.74402000787325262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strRef>
              <c:f>'9.1.3'!$B$6:$S$7</c:f>
              <c:strCache>
                <c:ptCount val="1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2021(**)</c:v>
                </c:pt>
                <c:pt idx="15">
                  <c:v>2022(**)</c:v>
                </c:pt>
                <c:pt idx="16">
                  <c:v>2023(**)</c:v>
                </c:pt>
                <c:pt idx="17">
                  <c:v>2024 (**)</c:v>
                </c:pt>
              </c:strCache>
            </c:strRef>
          </c:cat>
          <c:val>
            <c:numRef>
              <c:f>'9.1.3'!$B$24:$S$24</c:f>
              <c:numCache>
                <c:formatCode>#.##0__;\–#.##0__;0__;@__</c:formatCode>
                <c:ptCount val="18"/>
                <c:pt idx="0">
                  <c:v>75148</c:v>
                </c:pt>
                <c:pt idx="1">
                  <c:v>79269</c:v>
                </c:pt>
                <c:pt idx="2">
                  <c:v>76057</c:v>
                </c:pt>
                <c:pt idx="3">
                  <c:v>67726</c:v>
                </c:pt>
                <c:pt idx="4">
                  <c:v>97346.31</c:v>
                </c:pt>
                <c:pt idx="5">
                  <c:v>116306.6</c:v>
                </c:pt>
                <c:pt idx="6">
                  <c:v>136962</c:v>
                </c:pt>
                <c:pt idx="7">
                  <c:v>131537.66999999998</c:v>
                </c:pt>
                <c:pt idx="8">
                  <c:v>107749.22000000002</c:v>
                </c:pt>
                <c:pt idx="9">
                  <c:v>129081.12</c:v>
                </c:pt>
                <c:pt idx="10">
                  <c:v>124226.87000000001</c:v>
                </c:pt>
                <c:pt idx="11">
                  <c:v>115246.01999999999</c:v>
                </c:pt>
                <c:pt idx="12">
                  <c:v>107126.9</c:v>
                </c:pt>
                <c:pt idx="13">
                  <c:v>98151.58</c:v>
                </c:pt>
                <c:pt idx="14">
                  <c:v>96605.87</c:v>
                </c:pt>
                <c:pt idx="15">
                  <c:v>67620.05</c:v>
                </c:pt>
                <c:pt idx="16">
                  <c:v>46327.42</c:v>
                </c:pt>
                <c:pt idx="17">
                  <c:v>69411.320000000007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1E-44FC-9116-516161F2A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0573296"/>
        <c:axId val="310572904"/>
      </c:lineChart>
      <c:catAx>
        <c:axId val="31057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572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05729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573296"/>
        <c:crosses val="autoZero"/>
        <c:crossBetween val="between"/>
        <c:majorUnit val="15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11" r="0.75000000000000511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superficie de maíz genéticamente modificado (hectáreas)</a:t>
            </a:r>
          </a:p>
        </c:rich>
      </c:tx>
      <c:layout>
        <c:manualLayout>
          <c:xMode val="edge"/>
          <c:yMode val="edge"/>
          <c:x val="0.28720980537865687"/>
          <c:y val="3.110053103827137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7570093457944023E-2"/>
          <c:y val="0.16985665774598366"/>
          <c:w val="0.90747663551401869"/>
          <c:h val="0.74402000787325262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multiLvlStrRef>
              <c:f>'[46]9.1.3'!$B$6:$T$7</c:f>
              <c:multiLvlStrCache>
                <c:ptCount val="19"/>
                <c:lvl/>
                <c:lvl>
                  <c:pt idx="0">
                    <c:v>2007</c:v>
                  </c:pt>
                  <c:pt idx="1">
                    <c:v>2008</c:v>
                  </c:pt>
                  <c:pt idx="2">
                    <c:v>2009</c:v>
                  </c:pt>
                  <c:pt idx="3">
                    <c:v>2010</c:v>
                  </c:pt>
                  <c:pt idx="4">
                    <c:v>2011</c:v>
                  </c:pt>
                  <c:pt idx="5">
                    <c:v>2012</c:v>
                  </c:pt>
                  <c:pt idx="6">
                    <c:v>2013</c:v>
                  </c:pt>
                  <c:pt idx="7">
                    <c:v>2014</c:v>
                  </c:pt>
                  <c:pt idx="8">
                    <c:v>2015</c:v>
                  </c:pt>
                  <c:pt idx="9">
                    <c:v>2016</c:v>
                  </c:pt>
                  <c:pt idx="10">
                    <c:v>2017</c:v>
                  </c:pt>
                  <c:pt idx="11">
                    <c:v>2018</c:v>
                  </c:pt>
                  <c:pt idx="12">
                    <c:v>2019</c:v>
                  </c:pt>
                  <c:pt idx="13">
                    <c:v>2020</c:v>
                  </c:pt>
                  <c:pt idx="14">
                    <c:v>2021(**)</c:v>
                  </c:pt>
                  <c:pt idx="15">
                    <c:v>2022(**)</c:v>
                  </c:pt>
                  <c:pt idx="16">
                    <c:v>2023(**)</c:v>
                  </c:pt>
                  <c:pt idx="17">
                    <c:v>2024 (**)</c:v>
                  </c:pt>
                  <c:pt idx="18">
                    <c:v>2025(**)</c:v>
                  </c:pt>
                </c:lvl>
              </c:multiLvlStrCache>
            </c:multiLvlStrRef>
          </c:cat>
          <c:val>
            <c:numRef>
              <c:f>'[46]9.1.3'!$B$24:$T$24</c:f>
              <c:numCache>
                <c:formatCode>General</c:formatCode>
                <c:ptCount val="19"/>
                <c:pt idx="0">
                  <c:v>75148</c:v>
                </c:pt>
                <c:pt idx="1">
                  <c:v>79269</c:v>
                </c:pt>
                <c:pt idx="2">
                  <c:v>76057</c:v>
                </c:pt>
                <c:pt idx="3">
                  <c:v>67726</c:v>
                </c:pt>
                <c:pt idx="4">
                  <c:v>97346.31</c:v>
                </c:pt>
                <c:pt idx="5">
                  <c:v>116306.6</c:v>
                </c:pt>
                <c:pt idx="6">
                  <c:v>136962</c:v>
                </c:pt>
                <c:pt idx="7">
                  <c:v>131537.66999999998</c:v>
                </c:pt>
                <c:pt idx="8">
                  <c:v>107749.22000000002</c:v>
                </c:pt>
                <c:pt idx="9">
                  <c:v>129081.12</c:v>
                </c:pt>
                <c:pt idx="10">
                  <c:v>124226.87000000001</c:v>
                </c:pt>
                <c:pt idx="11">
                  <c:v>115246.01999999999</c:v>
                </c:pt>
                <c:pt idx="12">
                  <c:v>107126.9</c:v>
                </c:pt>
                <c:pt idx="13">
                  <c:v>98151.58</c:v>
                </c:pt>
                <c:pt idx="14">
                  <c:v>96605.87</c:v>
                </c:pt>
                <c:pt idx="15">
                  <c:v>67620.05</c:v>
                </c:pt>
                <c:pt idx="16">
                  <c:v>46327.42</c:v>
                </c:pt>
                <c:pt idx="17">
                  <c:v>69411.320000000007</c:v>
                </c:pt>
                <c:pt idx="18">
                  <c:v>70006.37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4D-4339-A116-D9C20CC30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0573296"/>
        <c:axId val="310572904"/>
      </c:lineChart>
      <c:catAx>
        <c:axId val="31057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572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05729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573296"/>
        <c:crosses val="autoZero"/>
        <c:crossBetween val="between"/>
        <c:majorUnit val="15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11" r="0.75000000000000511" t="1" header="0" footer="0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consumo agrícola de nitrógeno en fertilizantes 
(toneladas)</a:t>
            </a:r>
          </a:p>
        </c:rich>
      </c:tx>
      <c:layout>
        <c:manualLayout>
          <c:xMode val="edge"/>
          <c:yMode val="edge"/>
          <c:x val="0.24568555259850389"/>
          <c:y val="4.0482906798495394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2806539509536999"/>
          <c:y val="0.17942604691477146"/>
          <c:w val="0.85013623978201636"/>
          <c:h val="0.7344506187044646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'9.2.1'!$A$30:$A$49</c:f>
              <c:numCache>
                <c:formatCode>0</c:formatCode>
                <c:ptCount val="2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'9.2.1'!$F$30:$F$49</c:f>
              <c:numCache>
                <c:formatCode>#.##0__;\–#.##0__;0__;@__</c:formatCode>
                <c:ptCount val="20"/>
                <c:pt idx="0">
                  <c:v>969783</c:v>
                </c:pt>
                <c:pt idx="1">
                  <c:v>985857</c:v>
                </c:pt>
                <c:pt idx="2">
                  <c:v>739757</c:v>
                </c:pt>
                <c:pt idx="3">
                  <c:v>781069</c:v>
                </c:pt>
                <c:pt idx="4">
                  <c:v>940984</c:v>
                </c:pt>
                <c:pt idx="5">
                  <c:v>846697</c:v>
                </c:pt>
                <c:pt idx="6">
                  <c:v>843410</c:v>
                </c:pt>
                <c:pt idx="7">
                  <c:v>961507</c:v>
                </c:pt>
                <c:pt idx="8">
                  <c:v>1101895</c:v>
                </c:pt>
                <c:pt idx="9">
                  <c:v>1068103</c:v>
                </c:pt>
                <c:pt idx="10">
                  <c:v>982155</c:v>
                </c:pt>
                <c:pt idx="11">
                  <c:v>1072125</c:v>
                </c:pt>
                <c:pt idx="12">
                  <c:v>1033494</c:v>
                </c:pt>
                <c:pt idx="13">
                  <c:v>1010579</c:v>
                </c:pt>
                <c:pt idx="14">
                  <c:v>1059299</c:v>
                </c:pt>
                <c:pt idx="15">
                  <c:v>1029792.2915313329</c:v>
                </c:pt>
                <c:pt idx="16">
                  <c:v>744072.37812809099</c:v>
                </c:pt>
                <c:pt idx="17">
                  <c:v>773011.11068618158</c:v>
                </c:pt>
                <c:pt idx="18">
                  <c:v>871886</c:v>
                </c:pt>
                <c:pt idx="19">
                  <c:v>950581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C3-4491-8BCC-F4752874F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804608"/>
        <c:axId val="112806144"/>
      </c:lineChart>
      <c:catAx>
        <c:axId val="1128046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280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806144"/>
        <c:scaling>
          <c:orientation val="minMax"/>
          <c:min val="5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28046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Consumo agrícola de nitrógeno según fertilizante. 
Año 2025 </a:t>
            </a:r>
            <a:r>
              <a:rPr lang="es-ES" baseline="0"/>
              <a:t>(</a:t>
            </a:r>
            <a:r>
              <a:rPr lang="es-ES"/>
              <a:t>toneladas) </a:t>
            </a:r>
          </a:p>
        </c:rich>
      </c:tx>
      <c:layout>
        <c:manualLayout>
          <c:xMode val="edge"/>
          <c:yMode val="edge"/>
          <c:x val="0.28436472391745943"/>
          <c:y val="2.4666941384802146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hPercent val="166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4064186831672771"/>
          <c:y val="9.090928307055568E-2"/>
          <c:w val="0.68582932470267377"/>
          <c:h val="0.90043480374645657"/>
        </c:manualLayout>
      </c:layout>
      <c:bar3DChart>
        <c:barDir val="bar"/>
        <c:grouping val="clustered"/>
        <c:varyColors val="0"/>
        <c:ser>
          <c:idx val="0"/>
          <c:order val="0"/>
          <c:tx>
            <c:v>fert. N</c:v>
          </c:tx>
          <c:spPr>
            <a:solidFill>
              <a:srgbClr val="FFCC99"/>
            </a:solidFill>
            <a:ln w="25400">
              <a:solidFill>
                <a:srgbClr val="9933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923393304887187E-2"/>
                  <c:y val="3.16096626535545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0E-4C01-ABAB-4A78F0B175F2}"/>
                </c:ext>
              </c:extLst>
            </c:dLbl>
            <c:dLbl>
              <c:idx val="1"/>
              <c:layout>
                <c:manualLayout>
                  <c:x val="1.5698596246153763E-2"/>
                  <c:y val="-7.80146850196369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0E-4C01-ABAB-4A78F0B175F2}"/>
                </c:ext>
              </c:extLst>
            </c:dLbl>
            <c:dLbl>
              <c:idx val="2"/>
              <c:layout>
                <c:manualLayout>
                  <c:x val="2.7119198362837542E-3"/>
                  <c:y val="5.450883474902208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0E-4C01-ABAB-4A78F0B175F2}"/>
                </c:ext>
              </c:extLst>
            </c:dLbl>
            <c:dLbl>
              <c:idx val="3"/>
              <c:layout>
                <c:manualLayout>
                  <c:x val="5.9341537660119294E-3"/>
                  <c:y val="2.336182378434401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90E-4C01-ABAB-4A78F0B175F2}"/>
                </c:ext>
              </c:extLst>
            </c:dLbl>
            <c:dLbl>
              <c:idx val="4"/>
              <c:layout>
                <c:manualLayout>
                  <c:x val="1.3036221411498853E-2"/>
                  <c:y val="8.58017508729723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90E-4C01-ABAB-4A78F0B175F2}"/>
                </c:ext>
              </c:extLst>
            </c:dLbl>
            <c:dLbl>
              <c:idx val="5"/>
              <c:layout>
                <c:manualLayout>
                  <c:x val="2.9936545990410415E-2"/>
                  <c:y val="3.44697011883415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90E-4C01-ABAB-4A78F0B175F2}"/>
                </c:ext>
              </c:extLst>
            </c:dLbl>
            <c:dLbl>
              <c:idx val="6"/>
              <c:layout>
                <c:manualLayout>
                  <c:x val="5.9607806545608584E-3"/>
                  <c:y val="1.6303791717457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90E-4C01-ABAB-4A78F0B175F2}"/>
                </c:ext>
              </c:extLst>
            </c:dLbl>
            <c:dLbl>
              <c:idx val="7"/>
              <c:layout>
                <c:manualLayout>
                  <c:x val="1.5275590551181099E-2"/>
                  <c:y val="9.84218556838813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90E-4C01-ABAB-4A78F0B175F2}"/>
                </c:ext>
              </c:extLst>
            </c:dLbl>
            <c:dLbl>
              <c:idx val="8"/>
              <c:layout>
                <c:manualLayout>
                  <c:x val="1.780352351207496E-2"/>
                  <c:y val="3.87285747697379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90E-4C01-ABAB-4A78F0B175F2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11898403488993754"/>
                  <c:y val="0.402598253598175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90E-4C01-ABAB-4A78F0B175F2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32486652222758755"/>
                  <c:y val="0.428572334475477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90E-4C01-ABAB-4A78F0B175F2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32620342149600856"/>
                  <c:y val="0.4567109220925538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90E-4C01-ABAB-4A78F0B175F2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15775411367430081"/>
                  <c:y val="0.482685002969860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90E-4C01-ABAB-4A78F0B175F2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21791458075348352"/>
                  <c:y val="0.510823590586932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90E-4C01-ABAB-4A78F0B175F2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54144420371263657"/>
                  <c:y val="0.5411266849437841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90E-4C01-ABAB-4A78F0B175F2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11898403488993754"/>
                  <c:y val="0.562771752341545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90E-4C01-ABAB-4A78F0B175F2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6">
                        <c:v>Amoniaco agrícola</c:v>
                      </c:pt>
                    </c:strCache>
                  </c16:filteredLitCache>
                </c:ext>
              </c:extLst>
              <c:f/>
              <c:strCache>
                <c:ptCount val="7"/>
                <c:pt idx="0">
                  <c:v>Nitrato de cal</c:v>
                </c:pt>
                <c:pt idx="1">
                  <c:v>Nitrato de Chile</c:v>
                </c:pt>
                <c:pt idx="2">
                  <c:v>Nitratos amónicos-cálcicos y Nitrato amónico</c:v>
                </c:pt>
                <c:pt idx="3">
                  <c:v>Sulfato amónico y Nitrosulfato amónico</c:v>
                </c:pt>
                <c:pt idx="4">
                  <c:v>Urea</c:v>
                </c:pt>
                <c:pt idx="5">
                  <c:v>Soluciones nitrogenadas</c:v>
                </c:pt>
                <c:pt idx="6">
                  <c:v>Compuestos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('9.2.1'!$B$26:$E$26,'9.2.1'!$B$49:$E$49)</c15:sqref>
                  </c15:fullRef>
                </c:ext>
              </c:extLst>
              <c:f>('9.2.1'!$B$26:$E$26,'9.2.1'!$B$49:$C$49,'9.2.1'!$E$49)</c:f>
              <c:numCache>
                <c:formatCode>#,##0__;\–#,##0__;0__;@__</c:formatCode>
                <c:ptCount val="7"/>
                <c:pt idx="0">
                  <c:v>10210</c:v>
                </c:pt>
                <c:pt idx="1">
                  <c:v>0</c:v>
                </c:pt>
                <c:pt idx="2">
                  <c:v>147012</c:v>
                </c:pt>
                <c:pt idx="3">
                  <c:v>102403</c:v>
                </c:pt>
                <c:pt idx="4">
                  <c:v>282904</c:v>
                </c:pt>
                <c:pt idx="5">
                  <c:v>103794</c:v>
                </c:pt>
                <c:pt idx="6">
                  <c:v>266681</c:v>
                </c:pt>
              </c:numCache>
            </c:numRef>
          </c:val>
          <c:extLst>
            <c:ext xmlns:c16="http://schemas.microsoft.com/office/drawing/2014/chart" uri="{F5D05F6E-A05E-4728-AFD3-386EB277150F}">
              <c16:categoryFilterExceptions>
                <c16:categoryFilterException>
                  <c16:uniqueId val="{00000006-0AAA-48BF-8F33-0C4B23969EF8}"/>
                  <c16:dLbl>
                    <c:idx val="5"/>
                    <c:layout>
                      <c:manualLayout>
                        <c:x val="5.0389436991997473E-3"/>
                        <c:y val="7.9572348680036903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xmlns:c15="http://schemas.microsoft.com/office/drawing/2012/chart" uri="{CE6537A1-D6FC-4f65-9D91-7224C49458BB}"/>
                      <c:ext uri="{C3380CC4-5D6E-409C-BE32-E72D297353CC}">
                        <c16:uniqueId val="{00000006-0AAA-48BF-8F33-0C4B23969EF8}"/>
                      </c:ext>
                    </c:extLst>
                  </c16:dLbl>
                </c16:categoryFilterException>
              </c16:categoryFilterExceptions>
            </c:ext>
            <c:ext xmlns:c16="http://schemas.microsoft.com/office/drawing/2014/chart" uri="{C5897E43-82E2-4C41-B96C-FBF1F857EA46}">
              <c16:datapointuniqueidmap xmlns:c16="http://schemas.microsoft.com/office/drawing/2014/chart">
                <c16:ptentry>
                  <c16:ptidx>6</c16:ptidx>
                  <c16:uniqueID val="{00000006-0AAA-48BF-8F33-0C4B23969EF8}"/>
                </c16:ptentry>
              </c16:datapointuniqueidmap>
            </c:ext>
            <c:ext xmlns:c16="http://schemas.microsoft.com/office/drawing/2014/chart" uri="{C3380CC4-5D6E-409C-BE32-E72D297353CC}">
              <c16:uniqueId val="{00000010-790E-4C01-ABAB-4A78F0B175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95724672"/>
        <c:axId val="95887360"/>
        <c:axId val="0"/>
      </c:bar3DChart>
      <c:catAx>
        <c:axId val="95724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5887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887360"/>
        <c:scaling>
          <c:orientation val="minMax"/>
        </c:scaling>
        <c:delete val="1"/>
        <c:axPos val="b"/>
        <c:numFmt formatCode="#,##0__;\–#,##0__;0__;@__" sourceLinked="1"/>
        <c:majorTickMark val="out"/>
        <c:minorTickMark val="none"/>
        <c:tickLblPos val="none"/>
        <c:crossAx val="957246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GRÁFICO: Evolución del consumo agrícola de anhídrido fosfórico</a:t>
            </a:r>
            <a:r>
              <a:rPr lang="es-ES" sz="1050" b="1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fertilizantes (toneladas) </a:t>
            </a:r>
          </a:p>
        </c:rich>
      </c:tx>
      <c:layout>
        <c:manualLayout>
          <c:xMode val="edge"/>
          <c:yMode val="edge"/>
          <c:x val="0.16301400862189686"/>
          <c:y val="3.073286052009489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2752731301585662"/>
          <c:y val="0.17494130222485924"/>
          <c:w val="0.84603485708081261"/>
          <c:h val="0.73995442697812985"/>
        </c:manualLayout>
      </c:layout>
      <c:lineChart>
        <c:grouping val="standard"/>
        <c:varyColors val="0"/>
        <c:ser>
          <c:idx val="0"/>
          <c:order val="0"/>
          <c:tx>
            <c:v>fertilizantes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'9.2.2'!$A$7:$A$25</c:f>
              <c:numCache>
                <c:formatCode>0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</c:numCache>
            </c:numRef>
          </c:cat>
          <c:val>
            <c:numRef>
              <c:f>'9.2.2'!$E$7:$E$25</c:f>
              <c:numCache>
                <c:formatCode>#.##0__;\–#.##0__;0__;@__</c:formatCode>
                <c:ptCount val="19"/>
                <c:pt idx="0">
                  <c:v>554382</c:v>
                </c:pt>
                <c:pt idx="1">
                  <c:v>271578</c:v>
                </c:pt>
                <c:pt idx="2">
                  <c:v>264211</c:v>
                </c:pt>
                <c:pt idx="3">
                  <c:v>337812</c:v>
                </c:pt>
                <c:pt idx="4">
                  <c:v>362672</c:v>
                </c:pt>
                <c:pt idx="5">
                  <c:v>376590</c:v>
                </c:pt>
                <c:pt idx="6">
                  <c:v>432904</c:v>
                </c:pt>
                <c:pt idx="7">
                  <c:v>398580</c:v>
                </c:pt>
                <c:pt idx="8">
                  <c:v>411763</c:v>
                </c:pt>
                <c:pt idx="9">
                  <c:v>414974</c:v>
                </c:pt>
                <c:pt idx="10">
                  <c:v>436110</c:v>
                </c:pt>
                <c:pt idx="11">
                  <c:v>425960</c:v>
                </c:pt>
                <c:pt idx="12">
                  <c:v>479562</c:v>
                </c:pt>
                <c:pt idx="13">
                  <c:v>486673</c:v>
                </c:pt>
                <c:pt idx="14">
                  <c:v>392032.80812471505</c:v>
                </c:pt>
                <c:pt idx="15">
                  <c:v>242114.9490021111</c:v>
                </c:pt>
                <c:pt idx="16">
                  <c:v>243778.0599058634</c:v>
                </c:pt>
                <c:pt idx="17">
                  <c:v>317213</c:v>
                </c:pt>
                <c:pt idx="18">
                  <c:v>300352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B0-4CC0-9729-B9B27146D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594112"/>
        <c:axId val="584601728"/>
      </c:lineChart>
      <c:catAx>
        <c:axId val="58459411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0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4601728"/>
        <c:scaling>
          <c:orientation val="minMax"/>
          <c:max val="800000"/>
          <c:min val="2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5941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Consumo agrícola de anhídrido fosfórico según fertilizante.
Año 2025</a:t>
            </a:r>
            <a:r>
              <a:rPr lang="es-ES" baseline="0"/>
              <a:t> </a:t>
            </a:r>
            <a:r>
              <a:rPr lang="es-ES"/>
              <a:t>(toneladas) </a:t>
            </a:r>
          </a:p>
        </c:rich>
      </c:tx>
      <c:layout>
        <c:manualLayout>
          <c:xMode val="edge"/>
          <c:yMode val="edge"/>
          <c:x val="0.12981881010762286"/>
          <c:y val="6.278907142263902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hPercent val="201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1159874608150608"/>
          <c:y val="0.18079999454404352"/>
          <c:w val="0.74084639956409226"/>
          <c:h val="0.80978823329971905"/>
        </c:manualLayout>
      </c:layout>
      <c:bar3DChart>
        <c:barDir val="bar"/>
        <c:grouping val="clustered"/>
        <c:varyColors val="0"/>
        <c:ser>
          <c:idx val="0"/>
          <c:order val="0"/>
          <c:tx>
            <c:v>fert. N</c:v>
          </c:tx>
          <c:spPr>
            <a:solidFill>
              <a:srgbClr val="FFCC99"/>
            </a:solidFill>
            <a:ln w="25400">
              <a:solidFill>
                <a:srgbClr val="9933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5375463263868343E-2"/>
                  <c:y val="-6.128528720006719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A20-4F2F-8B66-642B8215F5CC}"/>
                </c:ext>
              </c:extLst>
            </c:dLbl>
            <c:dLbl>
              <c:idx val="1"/>
              <c:layout>
                <c:manualLayout>
                  <c:x val="3.7485195995625088E-2"/>
                  <c:y val="7.73283687132684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20-4F2F-8B66-642B8215F5CC}"/>
                </c:ext>
              </c:extLst>
            </c:dLbl>
            <c:dLbl>
              <c:idx val="2"/>
              <c:layout>
                <c:manualLayout>
                  <c:x val="-4.0044290459231311E-3"/>
                  <c:y val="9.95153046201697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A20-4F2F-8B66-642B8215F5CC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30564263322884538"/>
                  <c:y val="0.3270588235294177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20-4F2F-8B66-642B8215F5CC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45141065830721272"/>
                  <c:y val="0.3717647058823578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20-4F2F-8B66-642B8215F5CC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22100313479623987"/>
                  <c:y val="0.421176470588235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20-4F2F-8B66-642B8215F5CC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71316614420062019"/>
                  <c:y val="0.4752941176470588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A20-4F2F-8B66-642B8215F5CC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32288401253918897"/>
                  <c:y val="0.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A20-4F2F-8B66-642B8215F5CC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22570532915360503"/>
                  <c:y val="0.56235294117647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A20-4F2F-8B66-642B8215F5CC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73197492163010092"/>
                  <c:y val="0.614117647058826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A20-4F2F-8B66-642B8215F5CC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13949843260188327"/>
                  <c:y val="0.437647058823526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A20-4F2F-8B66-642B8215F5CC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38087774294671145"/>
                  <c:y val="0.465882352941176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A20-4F2F-8B66-642B8215F5CC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38244514106583088"/>
                  <c:y val="0.496470588235299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A20-4F2F-8B66-642B8215F5CC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18495297805642849"/>
                  <c:y val="0.5247058823529411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A20-4F2F-8B66-642B8215F5CC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2554858934169279"/>
                  <c:y val="0.555294117647058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A20-4F2F-8B66-642B8215F5CC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63479623824452613"/>
                  <c:y val="0.588235294117641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A20-4F2F-8B66-642B8215F5CC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13949843260188327"/>
                  <c:y val="0.61176470588234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A20-4F2F-8B66-642B8215F5CC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Superfosfato de cal</c:v>
              </c:pt>
              <c:pt idx="1">
                <c:v>Escorias Thomas</c:v>
              </c:pt>
              <c:pt idx="2">
                <c:v>Compuestos</c:v>
              </c:pt>
            </c:strLit>
          </c:cat>
          <c:val>
            <c:numRef>
              <c:f>'9.2.2'!$B$25:$D$25</c:f>
              <c:numCache>
                <c:formatCode>#.##0__;\–#.##0__;0__;@__</c:formatCode>
                <c:ptCount val="3"/>
                <c:pt idx="0">
                  <c:v>8917</c:v>
                </c:pt>
                <c:pt idx="1">
                  <c:v>0</c:v>
                </c:pt>
                <c:pt idx="2">
                  <c:v>262972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A20-4F2F-8B66-642B8215F5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584593568"/>
        <c:axId val="584595200"/>
        <c:axId val="0"/>
      </c:bar3DChart>
      <c:catAx>
        <c:axId val="5845935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5952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84595200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5845935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consumo agrícola de óxido potásico en fertilizantes (toneladas) </a:t>
            </a:r>
          </a:p>
        </c:rich>
      </c:tx>
      <c:layout>
        <c:manualLayout>
          <c:xMode val="edge"/>
          <c:yMode val="edge"/>
          <c:x val="0.15384832872696411"/>
          <c:y val="3.209876543209878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2752731301585662"/>
          <c:y val="0.18518563171689889"/>
          <c:w val="0.84603485708081261"/>
          <c:h val="0.72592767633024469"/>
        </c:manualLayout>
      </c:layout>
      <c:lineChart>
        <c:grouping val="standard"/>
        <c:varyColors val="0"/>
        <c:ser>
          <c:idx val="0"/>
          <c:order val="0"/>
          <c:tx>
            <c:v>fertilizantes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'9.2.3'!$A$7:$A$25</c:f>
              <c:numCache>
                <c:formatCode>0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</c:numCache>
            </c:numRef>
          </c:cat>
          <c:val>
            <c:numRef>
              <c:f>'9.2.3'!$D$7:$D$25</c:f>
              <c:numCache>
                <c:formatCode>#.##0__;\–#.##0__;0__;@__</c:formatCode>
                <c:ptCount val="19"/>
                <c:pt idx="0">
                  <c:v>444853</c:v>
                </c:pt>
                <c:pt idx="1">
                  <c:v>319194</c:v>
                </c:pt>
                <c:pt idx="2">
                  <c:v>166016</c:v>
                </c:pt>
                <c:pt idx="3">
                  <c:v>359583</c:v>
                </c:pt>
                <c:pt idx="4">
                  <c:v>314642</c:v>
                </c:pt>
                <c:pt idx="5">
                  <c:v>320841</c:v>
                </c:pt>
                <c:pt idx="6">
                  <c:v>354738</c:v>
                </c:pt>
                <c:pt idx="7">
                  <c:v>357875</c:v>
                </c:pt>
                <c:pt idx="8">
                  <c:v>380303</c:v>
                </c:pt>
                <c:pt idx="9">
                  <c:v>379007</c:v>
                </c:pt>
                <c:pt idx="10">
                  <c:v>387885</c:v>
                </c:pt>
                <c:pt idx="11">
                  <c:v>414675</c:v>
                </c:pt>
                <c:pt idx="12">
                  <c:v>381566</c:v>
                </c:pt>
                <c:pt idx="13">
                  <c:v>399489</c:v>
                </c:pt>
                <c:pt idx="14">
                  <c:v>402982.185</c:v>
                </c:pt>
                <c:pt idx="15">
                  <c:v>306818.62704860012</c:v>
                </c:pt>
                <c:pt idx="16">
                  <c:v>306940.15403638454</c:v>
                </c:pt>
                <c:pt idx="17">
                  <c:v>359318</c:v>
                </c:pt>
                <c:pt idx="18">
                  <c:v>371384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D4-4643-8650-683A09D89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602272"/>
        <c:axId val="584604992"/>
      </c:lineChart>
      <c:catAx>
        <c:axId val="58460227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0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4604992"/>
        <c:scaling>
          <c:orientation val="minMax"/>
          <c:max val="700000"/>
          <c:min val="1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022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Consumo agrícola de óxido potásico según fertilizante.
Año 2025 (toneladas) </a:t>
            </a:r>
          </a:p>
        </c:rich>
      </c:tx>
      <c:layout>
        <c:manualLayout>
          <c:xMode val="edge"/>
          <c:yMode val="edge"/>
          <c:x val="0.23591530901474217"/>
          <c:y val="3.910103435652103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hPercent val="19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012422360248448"/>
          <c:y val="0.15899654387173506"/>
          <c:w val="0.75485824172968474"/>
          <c:h val="0.83136600832697327"/>
        </c:manualLayout>
      </c:layout>
      <c:bar3DChart>
        <c:barDir val="bar"/>
        <c:grouping val="clustered"/>
        <c:varyColors val="0"/>
        <c:ser>
          <c:idx val="0"/>
          <c:order val="0"/>
          <c:tx>
            <c:v>fert. N</c:v>
          </c:tx>
          <c:spPr>
            <a:solidFill>
              <a:srgbClr val="FFCC99"/>
            </a:solidFill>
            <a:ln w="25400">
              <a:solidFill>
                <a:srgbClr val="9933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017816972448082E-2"/>
                  <c:y val="1.349320988565820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71-44A5-9671-9C14ED22ED7C}"/>
                </c:ext>
              </c:extLst>
            </c:dLbl>
            <c:dLbl>
              <c:idx val="1"/>
              <c:layout>
                <c:manualLayout>
                  <c:x val="4.4530009479420783E-2"/>
                  <c:y val="5.328416053673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71-44A5-9671-9C14ED22ED7C}"/>
                </c:ext>
              </c:extLst>
            </c:dLbl>
            <c:dLbl>
              <c:idx val="2"/>
              <c:layout>
                <c:manualLayout>
                  <c:x val="5.9422000284550594E-2"/>
                  <c:y val="3.2208672512694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71-44A5-9671-9C14ED22ED7C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30279503105590061"/>
                  <c:y val="0.3349401531204781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71-44A5-9671-9C14ED22ED7C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44720496894410205"/>
                  <c:y val="0.3807233395182364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71-44A5-9671-9C14ED22ED7C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21894409937888382"/>
                  <c:y val="0.431325808694715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771-44A5-9671-9C14ED22ED7C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70652173913043481"/>
                  <c:y val="0.486747560649897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71-44A5-9671-9C14ED22ED7C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31987577639752157"/>
                  <c:y val="0.532530747047650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771-44A5-9671-9C14ED22ED7C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22360248447204994"/>
                  <c:y val="0.5759042920560666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771-44A5-9671-9C14ED22ED7C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7251552795031152"/>
                  <c:y val="0.62891640262190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771-44A5-9671-9C14ED22ED7C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13819875776397519"/>
                  <c:y val="0.448193298420200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771-44A5-9671-9C14ED22ED7C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37732919254658387"/>
                  <c:y val="0.47710899509247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771-44A5-9671-9C14ED22ED7C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37888198757764835"/>
                  <c:y val="0.508434333154100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771-44A5-9671-9C14ED22ED7C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18322981366459629"/>
                  <c:y val="0.537350029826371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771-44A5-9671-9C14ED22ED7C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25310559006211175"/>
                  <c:y val="0.5686753678879987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771-44A5-9671-9C14ED22ED7C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6288819875776398"/>
                  <c:y val="0.602410347338981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771-44A5-9671-9C14ED22ED7C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13819875776397519"/>
                  <c:y val="0.6265067612325405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771-44A5-9671-9C14ED22ED7C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Simples</c:v>
              </c:pt>
              <c:pt idx="1">
                <c:v>Compuestos</c:v>
              </c:pt>
            </c:strLit>
          </c:cat>
          <c:val>
            <c:numRef>
              <c:f>'9.2.3'!$B$25:$C$25</c:f>
              <c:numCache>
                <c:formatCode>#.##0__;\–#.##0__;0__;@__</c:formatCode>
                <c:ptCount val="2"/>
                <c:pt idx="0">
                  <c:v>137838</c:v>
                </c:pt>
                <c:pt idx="1">
                  <c:v>233546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71-44A5-9671-9C14ED22ED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584594656"/>
        <c:axId val="584607168"/>
        <c:axId val="0"/>
      </c:bar3DChart>
      <c:catAx>
        <c:axId val="584594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07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84607168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5845946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superficie fertilizable (miles de hectáreas)</a:t>
            </a:r>
          </a:p>
        </c:rich>
      </c:tx>
      <c:layout>
        <c:manualLayout>
          <c:xMode val="edge"/>
          <c:yMode val="edge"/>
          <c:x val="0.26252265843836825"/>
          <c:y val="3.146065595584534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0686383040344293E-2"/>
          <c:y val="0.13258441514266223"/>
          <c:w val="0.88848145546283253"/>
          <c:h val="0.78651771694798556"/>
        </c:manualLayout>
      </c:layout>
      <c:lineChart>
        <c:grouping val="standard"/>
        <c:varyColors val="0"/>
        <c:ser>
          <c:idx val="0"/>
          <c:order val="0"/>
          <c:tx>
            <c:v>fertilizantes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Ref>
              <c:f>'9.2.4'!$A$9:$A$27</c:f>
              <c:strCache>
                <c:ptCount val="19"/>
                <c:pt idx="0">
                  <c:v>  2007 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'9.2.4'!$B$9:$B$27</c:f>
              <c:numCache>
                <c:formatCode>#.##0__;\–#.##0__;0__;@__</c:formatCode>
                <c:ptCount val="19"/>
                <c:pt idx="0">
                  <c:v>14979.075999999999</c:v>
                </c:pt>
                <c:pt idx="1">
                  <c:v>14757</c:v>
                </c:pt>
                <c:pt idx="2">
                  <c:v>15402</c:v>
                </c:pt>
                <c:pt idx="3">
                  <c:v>14727</c:v>
                </c:pt>
                <c:pt idx="4">
                  <c:v>14947</c:v>
                </c:pt>
                <c:pt idx="5">
                  <c:v>14932</c:v>
                </c:pt>
                <c:pt idx="6">
                  <c:v>15133</c:v>
                </c:pt>
                <c:pt idx="7">
                  <c:v>15499</c:v>
                </c:pt>
                <c:pt idx="8">
                  <c:v>14938</c:v>
                </c:pt>
                <c:pt idx="9">
                  <c:v>15065</c:v>
                </c:pt>
                <c:pt idx="10">
                  <c:v>15153</c:v>
                </c:pt>
                <c:pt idx="11">
                  <c:v>14883</c:v>
                </c:pt>
                <c:pt idx="12">
                  <c:v>15055</c:v>
                </c:pt>
                <c:pt idx="13">
                  <c:v>14906</c:v>
                </c:pt>
                <c:pt idx="14">
                  <c:v>15060.96</c:v>
                </c:pt>
                <c:pt idx="15">
                  <c:v>15034.3912487</c:v>
                </c:pt>
                <c:pt idx="16">
                  <c:v>14806</c:v>
                </c:pt>
                <c:pt idx="17">
                  <c:v>14711</c:v>
                </c:pt>
                <c:pt idx="18">
                  <c:v>14828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ED-477B-B3A8-3A977CFBC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596832"/>
        <c:axId val="712636976"/>
      </c:lineChart>
      <c:catAx>
        <c:axId val="58459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36976"/>
        <c:scaling>
          <c:orientation val="minMax"/>
          <c:max val="18000"/>
          <c:min val="12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596832"/>
        <c:crosses val="autoZero"/>
        <c:crossBetween val="between"/>
        <c:majorUnit val="1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GRÁFICO: Comparativa de la evolución de consumo agrícola de N, P</a:t>
            </a:r>
            <a:r>
              <a:rPr lang="es-ES" sz="1050" b="1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2</a:t>
            </a: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</a:t>
            </a:r>
            <a:r>
              <a:rPr lang="es-ES" sz="1050" b="1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5</a:t>
            </a: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y K</a:t>
            </a:r>
            <a:r>
              <a:rPr lang="es-ES" sz="1050" b="1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2</a:t>
            </a: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 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fertilizantes (toneladas)</a:t>
            </a:r>
          </a:p>
        </c:rich>
      </c:tx>
      <c:layout>
        <c:manualLayout>
          <c:xMode val="edge"/>
          <c:yMode val="edge"/>
          <c:x val="0.229591310864833"/>
          <c:y val="2.23464566929133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1837245104691572"/>
          <c:y val="0.22413351591920438"/>
          <c:w val="0.86066636282028053"/>
          <c:h val="0.65613351591920577"/>
        </c:manualLayout>
      </c:layout>
      <c:lineChart>
        <c:grouping val="standard"/>
        <c:varyColors val="0"/>
        <c:ser>
          <c:idx val="0"/>
          <c:order val="0"/>
          <c:tx>
            <c:v>Nitrógeno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'9.2.4'!$A$9:$A$27</c:f>
              <c:strCache>
                <c:ptCount val="19"/>
                <c:pt idx="0">
                  <c:v>  2007 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'9.2.4'!$C$9:$C$27</c:f>
              <c:numCache>
                <c:formatCode>#.##0__;\–#.##0__;0__;@__</c:formatCode>
                <c:ptCount val="19"/>
                <c:pt idx="0">
                  <c:v>985857</c:v>
                </c:pt>
                <c:pt idx="1">
                  <c:v>739757</c:v>
                </c:pt>
                <c:pt idx="2">
                  <c:v>781069</c:v>
                </c:pt>
                <c:pt idx="3">
                  <c:v>940984</c:v>
                </c:pt>
                <c:pt idx="4">
                  <c:v>846697</c:v>
                </c:pt>
                <c:pt idx="5">
                  <c:v>843410</c:v>
                </c:pt>
                <c:pt idx="6">
                  <c:v>961507</c:v>
                </c:pt>
                <c:pt idx="7">
                  <c:v>1101895</c:v>
                </c:pt>
                <c:pt idx="8">
                  <c:v>1068103</c:v>
                </c:pt>
                <c:pt idx="9">
                  <c:v>982155</c:v>
                </c:pt>
                <c:pt idx="10">
                  <c:v>1072125</c:v>
                </c:pt>
                <c:pt idx="11">
                  <c:v>1033494</c:v>
                </c:pt>
                <c:pt idx="12">
                  <c:v>1010578</c:v>
                </c:pt>
                <c:pt idx="13">
                  <c:v>1059299</c:v>
                </c:pt>
                <c:pt idx="14">
                  <c:v>1029792.292</c:v>
                </c:pt>
                <c:pt idx="15">
                  <c:v>744072.37812809099</c:v>
                </c:pt>
                <c:pt idx="16">
                  <c:v>773011.11068618158</c:v>
                </c:pt>
                <c:pt idx="17">
                  <c:v>871886</c:v>
                </c:pt>
                <c:pt idx="18">
                  <c:v>950581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1C-49CB-89B5-2098E9BDB15F}"/>
            </c:ext>
          </c:extLst>
        </c:ser>
        <c:ser>
          <c:idx val="1"/>
          <c:order val="1"/>
          <c:tx>
            <c:v>Anhídrido fosfórico</c:v>
          </c:tx>
          <c:spPr>
            <a:ln w="38100">
              <a:solidFill>
                <a:srgbClr val="808000"/>
              </a:solidFill>
              <a:prstDash val="solid"/>
            </a:ln>
          </c:spPr>
          <c:marker>
            <c:symbol val="none"/>
          </c:marker>
          <c:cat>
            <c:strRef>
              <c:f>'9.2.4'!$A$9:$A$27</c:f>
              <c:strCache>
                <c:ptCount val="19"/>
                <c:pt idx="0">
                  <c:v>  2007 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'9.2.4'!$E$9:$E$27</c:f>
              <c:numCache>
                <c:formatCode>#.##0__;\–#.##0__;0__;@__</c:formatCode>
                <c:ptCount val="19"/>
                <c:pt idx="0">
                  <c:v>554382</c:v>
                </c:pt>
                <c:pt idx="1">
                  <c:v>271578</c:v>
                </c:pt>
                <c:pt idx="2">
                  <c:v>264211</c:v>
                </c:pt>
                <c:pt idx="3">
                  <c:v>337812</c:v>
                </c:pt>
                <c:pt idx="4">
                  <c:v>362672</c:v>
                </c:pt>
                <c:pt idx="5">
                  <c:v>376590</c:v>
                </c:pt>
                <c:pt idx="6">
                  <c:v>432904</c:v>
                </c:pt>
                <c:pt idx="7">
                  <c:v>398580</c:v>
                </c:pt>
                <c:pt idx="8">
                  <c:v>411763</c:v>
                </c:pt>
                <c:pt idx="9">
                  <c:v>414974</c:v>
                </c:pt>
                <c:pt idx="10">
                  <c:v>436110</c:v>
                </c:pt>
                <c:pt idx="11">
                  <c:v>425960</c:v>
                </c:pt>
                <c:pt idx="12">
                  <c:v>479562</c:v>
                </c:pt>
                <c:pt idx="13">
                  <c:v>486618</c:v>
                </c:pt>
                <c:pt idx="14">
                  <c:v>392032.80800000002</c:v>
                </c:pt>
                <c:pt idx="15">
                  <c:v>242114.9490021111</c:v>
                </c:pt>
                <c:pt idx="16">
                  <c:v>243778.0599058634</c:v>
                </c:pt>
                <c:pt idx="17">
                  <c:v>317213</c:v>
                </c:pt>
                <c:pt idx="18">
                  <c:v>300352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1C-49CB-89B5-2098E9BDB15F}"/>
            </c:ext>
          </c:extLst>
        </c:ser>
        <c:ser>
          <c:idx val="2"/>
          <c:order val="2"/>
          <c:tx>
            <c:v>Óxido potásico</c:v>
          </c:tx>
          <c:spPr>
            <a:ln w="38100">
              <a:solidFill>
                <a:srgbClr val="FFCC99"/>
              </a:solidFill>
              <a:prstDash val="solid"/>
            </a:ln>
          </c:spPr>
          <c:marker>
            <c:symbol val="none"/>
          </c:marker>
          <c:cat>
            <c:strRef>
              <c:f>'9.2.4'!$A$9:$A$27</c:f>
              <c:strCache>
                <c:ptCount val="19"/>
                <c:pt idx="0">
                  <c:v>  2007 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'9.2.4'!$G$9:$G$27</c:f>
              <c:numCache>
                <c:formatCode>#.##0__;\–#.##0__;0__;@__</c:formatCode>
                <c:ptCount val="19"/>
                <c:pt idx="0">
                  <c:v>444853</c:v>
                </c:pt>
                <c:pt idx="1">
                  <c:v>319194</c:v>
                </c:pt>
                <c:pt idx="2">
                  <c:v>166016</c:v>
                </c:pt>
                <c:pt idx="3">
                  <c:v>359583</c:v>
                </c:pt>
                <c:pt idx="4">
                  <c:v>314642</c:v>
                </c:pt>
                <c:pt idx="5">
                  <c:v>320841</c:v>
                </c:pt>
                <c:pt idx="6">
                  <c:v>354738</c:v>
                </c:pt>
                <c:pt idx="7">
                  <c:v>357875</c:v>
                </c:pt>
                <c:pt idx="8">
                  <c:v>380303</c:v>
                </c:pt>
                <c:pt idx="9">
                  <c:v>379007</c:v>
                </c:pt>
                <c:pt idx="10">
                  <c:v>387885</c:v>
                </c:pt>
                <c:pt idx="11">
                  <c:v>414675</c:v>
                </c:pt>
                <c:pt idx="12">
                  <c:v>381566</c:v>
                </c:pt>
                <c:pt idx="13">
                  <c:v>399379</c:v>
                </c:pt>
                <c:pt idx="14">
                  <c:v>402982.185</c:v>
                </c:pt>
                <c:pt idx="15">
                  <c:v>306818.62704860012</c:v>
                </c:pt>
                <c:pt idx="16">
                  <c:v>306940.15403638454</c:v>
                </c:pt>
                <c:pt idx="17">
                  <c:v>359318</c:v>
                </c:pt>
                <c:pt idx="18">
                  <c:v>371384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1C-49CB-89B5-2098E9BDB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646224"/>
        <c:axId val="712646768"/>
      </c:lineChart>
      <c:catAx>
        <c:axId val="71264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4676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6224"/>
        <c:crosses val="autoZero"/>
        <c:crossBetween val="between"/>
        <c:majorUnit val="250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6672866666666672"/>
          <c:y val="0.14191990967869594"/>
          <c:w val="0.46855759552867232"/>
          <c:h val="5.54323725055434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Comparativa de la evolución de producción de fertilizanes 
(miles de toneladas)</a:t>
            </a:r>
          </a:p>
        </c:rich>
      </c:tx>
      <c:layout>
        <c:manualLayout>
          <c:xMode val="edge"/>
          <c:yMode val="edge"/>
          <c:x val="0.27924085926113679"/>
          <c:y val="2.723580605055990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9075361131628223E-2"/>
          <c:y val="0.23554280978035641"/>
          <c:w val="0.86129513943760561"/>
          <c:h val="0.64857820140903932"/>
        </c:manualLayout>
      </c:layout>
      <c:lineChart>
        <c:grouping val="standard"/>
        <c:varyColors val="0"/>
        <c:ser>
          <c:idx val="0"/>
          <c:order val="0"/>
          <c:tx>
            <c:v>Nitrógeno</c:v>
          </c:tx>
          <c:spPr>
            <a:ln w="38100">
              <a:solidFill>
                <a:srgbClr val="FFCC99"/>
              </a:solidFill>
              <a:prstDash val="solid"/>
            </a:ln>
          </c:spPr>
          <c:marker>
            <c:symbol val="none"/>
          </c:marker>
          <c:cat>
            <c:strRef>
              <c:f>'9.2.5'!$A$9:$A$27</c:f>
              <c:strCache>
                <c:ptCount val="19"/>
                <c:pt idx="0">
                  <c:v>  2007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'9.2.5'!$B$9:$B$27</c:f>
              <c:numCache>
                <c:formatCode>#.##00__;\–#.##00__;#,#00__;@__</c:formatCode>
                <c:ptCount val="19"/>
                <c:pt idx="0">
                  <c:v>701.02200000000005</c:v>
                </c:pt>
                <c:pt idx="1">
                  <c:v>627.29999999999995</c:v>
                </c:pt>
                <c:pt idx="2">
                  <c:v>620.20000000000005</c:v>
                </c:pt>
                <c:pt idx="3">
                  <c:v>715</c:v>
                </c:pt>
                <c:pt idx="4">
                  <c:v>718.1</c:v>
                </c:pt>
                <c:pt idx="5">
                  <c:v>748.9</c:v>
                </c:pt>
                <c:pt idx="6">
                  <c:v>710</c:v>
                </c:pt>
                <c:pt idx="7">
                  <c:v>691.1</c:v>
                </c:pt>
                <c:pt idx="8">
                  <c:v>727.2</c:v>
                </c:pt>
                <c:pt idx="9">
                  <c:v>703.8</c:v>
                </c:pt>
                <c:pt idx="10">
                  <c:v>728</c:v>
                </c:pt>
                <c:pt idx="11">
                  <c:v>740.8</c:v>
                </c:pt>
                <c:pt idx="12">
                  <c:v>742.4</c:v>
                </c:pt>
                <c:pt idx="13">
                  <c:v>729.8</c:v>
                </c:pt>
                <c:pt idx="14">
                  <c:v>1000.00366</c:v>
                </c:pt>
                <c:pt idx="15">
                  <c:v>719.81651206067602</c:v>
                </c:pt>
                <c:pt idx="16">
                  <c:v>607.07966759491501</c:v>
                </c:pt>
                <c:pt idx="17">
                  <c:v>708.09900000000005</c:v>
                </c:pt>
                <c:pt idx="18">
                  <c:v>734.202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DF-486C-B11F-E4BDA222F258}"/>
            </c:ext>
          </c:extLst>
        </c:ser>
        <c:ser>
          <c:idx val="1"/>
          <c:order val="1"/>
          <c:tx>
            <c:v>Anhídrido fosfórico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'9.2.5'!$A$9:$A$27</c:f>
              <c:strCache>
                <c:ptCount val="19"/>
                <c:pt idx="0">
                  <c:v>  2007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'9.2.5'!$C$9:$C$27</c:f>
              <c:numCache>
                <c:formatCode>#.##00__;\–#.##00__;#,#00__;@__</c:formatCode>
                <c:ptCount val="19"/>
                <c:pt idx="0">
                  <c:v>394.99200000000002</c:v>
                </c:pt>
                <c:pt idx="1">
                  <c:v>291.10000000000002</c:v>
                </c:pt>
                <c:pt idx="2">
                  <c:v>104.3</c:v>
                </c:pt>
                <c:pt idx="3">
                  <c:v>299.5</c:v>
                </c:pt>
                <c:pt idx="4">
                  <c:v>262.60000000000002</c:v>
                </c:pt>
                <c:pt idx="5">
                  <c:v>269.7</c:v>
                </c:pt>
                <c:pt idx="6">
                  <c:v>257.10000000000002</c:v>
                </c:pt>
                <c:pt idx="7">
                  <c:v>190.6</c:v>
                </c:pt>
                <c:pt idx="8">
                  <c:v>214</c:v>
                </c:pt>
                <c:pt idx="9">
                  <c:v>206</c:v>
                </c:pt>
                <c:pt idx="10">
                  <c:v>211.3</c:v>
                </c:pt>
                <c:pt idx="11">
                  <c:v>203.6</c:v>
                </c:pt>
                <c:pt idx="12">
                  <c:v>222.1</c:v>
                </c:pt>
                <c:pt idx="13">
                  <c:v>240.7</c:v>
                </c:pt>
                <c:pt idx="14">
                  <c:v>310.29239999999999</c:v>
                </c:pt>
                <c:pt idx="15">
                  <c:v>221.73052061370299</c:v>
                </c:pt>
                <c:pt idx="16">
                  <c:v>117.18698796905798</c:v>
                </c:pt>
                <c:pt idx="17">
                  <c:v>144.023</c:v>
                </c:pt>
                <c:pt idx="18">
                  <c:v>140.84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DF-486C-B11F-E4BDA222F258}"/>
            </c:ext>
          </c:extLst>
        </c:ser>
        <c:ser>
          <c:idx val="2"/>
          <c:order val="2"/>
          <c:tx>
            <c:v>Óxido potásico</c:v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strRef>
              <c:f>'9.2.5'!$A$9:$A$27</c:f>
              <c:strCache>
                <c:ptCount val="19"/>
                <c:pt idx="0">
                  <c:v>  2007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'9.2.5'!$D$9:$D$27</c:f>
              <c:numCache>
                <c:formatCode>#.##00__;\–#.##00__;#,#00__;@__</c:formatCode>
                <c:ptCount val="19"/>
                <c:pt idx="0">
                  <c:v>623.09500000000003</c:v>
                </c:pt>
                <c:pt idx="1">
                  <c:v>571.70000000000005</c:v>
                </c:pt>
                <c:pt idx="2">
                  <c:v>416.7</c:v>
                </c:pt>
                <c:pt idx="3">
                  <c:v>445.3</c:v>
                </c:pt>
                <c:pt idx="4">
                  <c:v>611.29999999999995</c:v>
                </c:pt>
                <c:pt idx="5">
                  <c:v>679.2</c:v>
                </c:pt>
                <c:pt idx="6">
                  <c:v>706.3</c:v>
                </c:pt>
                <c:pt idx="7">
                  <c:v>700</c:v>
                </c:pt>
                <c:pt idx="8">
                  <c:v>717.2</c:v>
                </c:pt>
                <c:pt idx="9">
                  <c:v>698.2</c:v>
                </c:pt>
                <c:pt idx="10">
                  <c:v>643.9</c:v>
                </c:pt>
                <c:pt idx="11">
                  <c:v>677.2</c:v>
                </c:pt>
                <c:pt idx="12">
                  <c:v>562.9</c:v>
                </c:pt>
                <c:pt idx="13">
                  <c:v>494.3</c:v>
                </c:pt>
                <c:pt idx="14">
                  <c:v>564.39958999999999</c:v>
                </c:pt>
                <c:pt idx="15">
                  <c:v>583.26109041837401</c:v>
                </c:pt>
                <c:pt idx="16">
                  <c:v>466.63145036808868</c:v>
                </c:pt>
                <c:pt idx="17">
                  <c:v>624.149</c:v>
                </c:pt>
                <c:pt idx="18">
                  <c:v>602.45699999999999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DF-486C-B11F-E4BDA222F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640240"/>
        <c:axId val="712637520"/>
      </c:lineChart>
      <c:catAx>
        <c:axId val="71264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37520"/>
        <c:scaling>
          <c:orientation val="minMax"/>
          <c:max val="12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02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24769509108728976"/>
          <c:y val="0.14635991255810007"/>
          <c:w val="0.50198178332067811"/>
          <c:h val="5.364806866952717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los gastos de los agricultores en fertilizantes
(millones de euros)</a:t>
            </a:r>
          </a:p>
        </c:rich>
      </c:tx>
      <c:layout>
        <c:manualLayout>
          <c:xMode val="edge"/>
          <c:yMode val="edge"/>
          <c:x val="0.24415831443412109"/>
          <c:y val="3.058823529411764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7643742953776773E-2"/>
          <c:y val="0.28235294117647197"/>
          <c:w val="0.915445321307779"/>
          <c:h val="0.6070588235294152"/>
        </c:manualLayout>
      </c:layout>
      <c:barChart>
        <c:barDir val="col"/>
        <c:grouping val="stacked"/>
        <c:varyColors val="0"/>
        <c:ser>
          <c:idx val="0"/>
          <c:order val="0"/>
          <c:tx>
            <c:v>Abonos simples</c:v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strRef>
              <c:f>'9.2.7'!$A$9:$A$19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'9.2.7'!$E$9:$E$19</c:f>
              <c:numCache>
                <c:formatCode>#.##000__;\–#.##000__;#,000__;@__</c:formatCode>
                <c:ptCount val="11"/>
                <c:pt idx="0">
                  <c:v>1074.954567</c:v>
                </c:pt>
                <c:pt idx="1">
                  <c:v>891.42596100000014</c:v>
                </c:pt>
                <c:pt idx="2">
                  <c:v>906.18296799999996</c:v>
                </c:pt>
                <c:pt idx="3">
                  <c:v>908.66763300000002</c:v>
                </c:pt>
                <c:pt idx="4">
                  <c:v>876.48307699999998</c:v>
                </c:pt>
                <c:pt idx="5">
                  <c:v>866.52124299999991</c:v>
                </c:pt>
                <c:pt idx="6">
                  <c:v>1083.6013619999999</c:v>
                </c:pt>
                <c:pt idx="7">
                  <c:v>1608.2339470000002</c:v>
                </c:pt>
                <c:pt idx="8">
                  <c:v>1051.65536</c:v>
                </c:pt>
                <c:pt idx="9">
                  <c:v>1040.3148589999998</c:v>
                </c:pt>
                <c:pt idx="10">
                  <c:v>1040.3148589999998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04-4A98-83D3-CDF3B1E7D810}"/>
            </c:ext>
          </c:extLst>
        </c:ser>
        <c:ser>
          <c:idx val="1"/>
          <c:order val="1"/>
          <c:tx>
            <c:v>Abonos complejos</c:v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val>
            <c:numRef>
              <c:f>'9.2.7'!$F$9:$F$19</c:f>
              <c:numCache>
                <c:formatCode>#.##000__;\–#.##000__;#,000__;@__</c:formatCode>
                <c:ptCount val="11"/>
                <c:pt idx="0">
                  <c:v>739.06774800000005</c:v>
                </c:pt>
                <c:pt idx="1">
                  <c:v>691.81696199999999</c:v>
                </c:pt>
                <c:pt idx="2">
                  <c:v>686.53042300000004</c:v>
                </c:pt>
                <c:pt idx="3">
                  <c:v>690.55976599999997</c:v>
                </c:pt>
                <c:pt idx="4">
                  <c:v>777.51930800000002</c:v>
                </c:pt>
                <c:pt idx="5">
                  <c:v>731.70422900000005</c:v>
                </c:pt>
                <c:pt idx="6">
                  <c:v>807.81987800000002</c:v>
                </c:pt>
                <c:pt idx="7">
                  <c:v>998.47963300000004</c:v>
                </c:pt>
                <c:pt idx="8">
                  <c:v>872.40950899999996</c:v>
                </c:pt>
                <c:pt idx="9">
                  <c:v>1052.3403679999999</c:v>
                </c:pt>
                <c:pt idx="10">
                  <c:v>1052.3403679999999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04-4A98-83D3-CDF3B1E7D810}"/>
            </c:ext>
          </c:extLst>
        </c:ser>
        <c:ser>
          <c:idx val="2"/>
          <c:order val="2"/>
          <c:tx>
            <c:v>Enmiendas</c:v>
          </c:tx>
          <c:spPr>
            <a:pattFill prst="weave">
              <a:fgClr>
                <a:srgbClr val="FFCC99"/>
              </a:fgClr>
              <a:bgClr>
                <a:srgbClr val="993300"/>
              </a:bgClr>
            </a:pattFill>
            <a:ln w="25400">
              <a:noFill/>
            </a:ln>
          </c:spPr>
          <c:invertIfNegative val="0"/>
          <c:val>
            <c:numRef>
              <c:f>'9.2.7'!$G$9:$G$19</c:f>
              <c:numCache>
                <c:formatCode>#.##000__;\–#.##000__;#,000__;@__</c:formatCode>
                <c:ptCount val="11"/>
                <c:pt idx="0">
                  <c:v>190.78069199999999</c:v>
                </c:pt>
                <c:pt idx="1">
                  <c:v>166.50962899999999</c:v>
                </c:pt>
                <c:pt idx="2">
                  <c:v>167.50564199999999</c:v>
                </c:pt>
                <c:pt idx="3">
                  <c:v>168.19071400000001</c:v>
                </c:pt>
                <c:pt idx="4">
                  <c:v>173.95139900000001</c:v>
                </c:pt>
                <c:pt idx="5">
                  <c:v>168.085342</c:v>
                </c:pt>
                <c:pt idx="6">
                  <c:v>198.92074199999999</c:v>
                </c:pt>
                <c:pt idx="7">
                  <c:v>274.14802300000002</c:v>
                </c:pt>
                <c:pt idx="8">
                  <c:v>202.353869</c:v>
                </c:pt>
                <c:pt idx="9">
                  <c:v>220.08451099999999</c:v>
                </c:pt>
                <c:pt idx="10">
                  <c:v>220.08451099999999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04-4A98-83D3-CDF3B1E7D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2635344"/>
        <c:axId val="712647312"/>
      </c:barChart>
      <c:catAx>
        <c:axId val="71263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4731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53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30634789047772182"/>
          <c:y val="0.16941175045427018"/>
          <c:w val="0.39007891770011444"/>
          <c:h val="5.88235294117647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consumo de fitosanitarios (millones de euros)</a:t>
            </a:r>
          </a:p>
        </c:rich>
      </c:tx>
      <c:layout>
        <c:manualLayout>
          <c:xMode val="edge"/>
          <c:yMode val="edge"/>
          <c:x val="0.25246936475750242"/>
          <c:y val="8.047773440084687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2208588957055212E-2"/>
          <c:y val="0.20051413881748176"/>
          <c:w val="0.89815950920245358"/>
          <c:h val="0.70694087403599204"/>
        </c:manualLayout>
      </c:layout>
      <c:lineChart>
        <c:grouping val="standard"/>
        <c:varyColors val="0"/>
        <c:ser>
          <c:idx val="0"/>
          <c:order val="0"/>
          <c:tx>
            <c:v>fitosanitarios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'9.3.1'!$A$10:$A$20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'9.3.1'!$H$10:$H$20</c:f>
              <c:numCache>
                <c:formatCode>#.##000__;\–#.##000__;#,000__;@__</c:formatCode>
                <c:ptCount val="11"/>
                <c:pt idx="0">
                  <c:v>1036.2742720000001</c:v>
                </c:pt>
                <c:pt idx="1">
                  <c:v>1086.926543</c:v>
                </c:pt>
                <c:pt idx="2">
                  <c:v>1110.712857</c:v>
                </c:pt>
                <c:pt idx="3">
                  <c:v>1145.257353</c:v>
                </c:pt>
                <c:pt idx="4">
                  <c:v>1195.4139929999999</c:v>
                </c:pt>
                <c:pt idx="5">
                  <c:v>1283.654579</c:v>
                </c:pt>
                <c:pt idx="6">
                  <c:v>1361.047489</c:v>
                </c:pt>
                <c:pt idx="7">
                  <c:v>1443.9934720000001</c:v>
                </c:pt>
                <c:pt idx="8">
                  <c:v>1536.832431</c:v>
                </c:pt>
                <c:pt idx="9">
                  <c:v>1737.0948739999999</c:v>
                </c:pt>
                <c:pt idx="10">
                  <c:v>1797.2893984091797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8E-4E4A-82B5-7F029EE70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641328"/>
        <c:axId val="712648944"/>
      </c:lineChart>
      <c:catAx>
        <c:axId val="71264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48944"/>
        <c:scaling>
          <c:orientation val="minMax"/>
          <c:min val="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132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los productos fitosanitarios 
Año 2025(E) </a:t>
            </a:r>
          </a:p>
        </c:rich>
      </c:tx>
      <c:layout>
        <c:manualLayout>
          <c:xMode val="edge"/>
          <c:yMode val="edge"/>
          <c:x val="0.3105784224683657"/>
          <c:y val="6.4706483882028487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870267718135446"/>
          <c:y val="0.37616822429906716"/>
          <c:w val="0.6144434516783579"/>
          <c:h val="0.46728971962616822"/>
        </c:manualLayout>
      </c:layout>
      <c:pie3DChart>
        <c:varyColors val="1"/>
        <c:ser>
          <c:idx val="0"/>
          <c:order val="0"/>
          <c:tx>
            <c:strRef>
              <c:f>'9.3.1'!$B$8:$G$8</c:f>
              <c:strCache>
                <c:ptCount val="6"/>
                <c:pt idx="0">
                  <c:v>Insecticidas</c:v>
                </c:pt>
                <c:pt idx="1">
                  <c:v>Acaricidas</c:v>
                </c:pt>
                <c:pt idx="2">
                  <c:v>Nematicidas</c:v>
                </c:pt>
                <c:pt idx="3">
                  <c:v>Fungicidas</c:v>
                </c:pt>
                <c:pt idx="4">
                  <c:v>Herbicidas</c:v>
                </c:pt>
                <c:pt idx="5">
                  <c:v>Varios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E3-4F55-B61C-E59F1E675532}"/>
              </c:ext>
            </c:extLst>
          </c:dPt>
          <c:dPt>
            <c:idx val="1"/>
            <c:bubble3D val="0"/>
            <c:spPr>
              <a:solidFill>
                <a:srgbClr val="993300"/>
              </a:solidFill>
              <a:ln w="38100">
                <a:solidFill>
                  <a:srgbClr val="8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E3-4F55-B61C-E59F1E675532}"/>
              </c:ext>
            </c:extLst>
          </c:dPt>
          <c:dPt>
            <c:idx val="2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E3-4F55-B61C-E59F1E675532}"/>
              </c:ext>
            </c:extLst>
          </c:dPt>
          <c:dPt>
            <c:idx val="3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E3-4F55-B61C-E59F1E675532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BE3-4F55-B61C-E59F1E675532}"/>
              </c:ext>
            </c:extLst>
          </c:dPt>
          <c:dPt>
            <c:idx val="5"/>
            <c:bubble3D val="0"/>
            <c:spPr>
              <a:solidFill>
                <a:srgbClr val="CC99FF"/>
              </a:solidFill>
              <a:ln w="38100">
                <a:solidFill>
                  <a:srgbClr val="8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BE3-4F55-B61C-E59F1E675532}"/>
              </c:ext>
            </c:extLst>
          </c:dPt>
          <c:dLbls>
            <c:dLbl>
              <c:idx val="0"/>
              <c:layout>
                <c:manualLayout>
                  <c:x val="-6.2126157234874864E-2"/>
                  <c:y val="-8.37667291885153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E3-4F55-B61C-E59F1E675532}"/>
                </c:ext>
              </c:extLst>
            </c:dLbl>
            <c:dLbl>
              <c:idx val="1"/>
              <c:layout>
                <c:manualLayout>
                  <c:x val="1.2435332044968449E-2"/>
                  <c:y val="-0.1725994529113071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E3-4F55-B61C-E59F1E675532}"/>
                </c:ext>
              </c:extLst>
            </c:dLbl>
            <c:dLbl>
              <c:idx val="2"/>
              <c:layout>
                <c:manualLayout>
                  <c:x val="1.7433455055540691E-2"/>
                  <c:y val="-1.85701580093029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BE3-4F55-B61C-E59F1E675532}"/>
                </c:ext>
              </c:extLst>
            </c:dLbl>
            <c:dLbl>
              <c:idx val="3"/>
              <c:layout>
                <c:manualLayout>
                  <c:x val="-5.6808361864315454E-2"/>
                  <c:y val="6.096246845874440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BE3-4F55-B61C-E59F1E675532}"/>
                </c:ext>
              </c:extLst>
            </c:dLbl>
            <c:dLbl>
              <c:idx val="4"/>
              <c:layout>
                <c:manualLayout>
                  <c:x val="-4.1206143342672447E-2"/>
                  <c:y val="-0.127623926477828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BE3-4F55-B61C-E59F1E675532}"/>
                </c:ext>
              </c:extLst>
            </c:dLbl>
            <c:dLbl>
              <c:idx val="5"/>
              <c:layout>
                <c:manualLayout>
                  <c:x val="-5.7392107697701283E-2"/>
                  <c:y val="-4.02562867516254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BE3-4F55-B61C-E59F1E675532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'9.3.1'!$B$7:$G$9</c:f>
              <c:strCache>
                <c:ptCount val="6"/>
                <c:pt idx="0">
                  <c:v>Insecticidas</c:v>
                </c:pt>
                <c:pt idx="1">
                  <c:v>Acaricidas</c:v>
                </c:pt>
                <c:pt idx="2">
                  <c:v>Nematicidas</c:v>
                </c:pt>
                <c:pt idx="3">
                  <c:v>Fungicidas</c:v>
                </c:pt>
                <c:pt idx="4">
                  <c:v>Herbicidas</c:v>
                </c:pt>
                <c:pt idx="5">
                  <c:v>Varios</c:v>
                </c:pt>
              </c:strCache>
            </c:strRef>
          </c:cat>
          <c:val>
            <c:numRef>
              <c:f>'9.3.1'!$B$20:$G$20</c:f>
              <c:numCache>
                <c:formatCode>#.##000__;\–#.##000__;#,000__;@__</c:formatCode>
                <c:ptCount val="6"/>
                <c:pt idx="0">
                  <c:v>506.69270264159996</c:v>
                </c:pt>
                <c:pt idx="1">
                  <c:v>50.724748016007815</c:v>
                </c:pt>
                <c:pt idx="2">
                  <c:v>74.777547465758332</c:v>
                </c:pt>
                <c:pt idx="3">
                  <c:v>428.17505536073088</c:v>
                </c:pt>
                <c:pt idx="4">
                  <c:v>529.63526211449857</c:v>
                </c:pt>
                <c:pt idx="5">
                  <c:v>207.28408281058429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BE3-4F55-B61C-E59F1E67553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importe de pienso (millones de euros)</a:t>
            </a:r>
          </a:p>
        </c:rich>
      </c:tx>
      <c:layout>
        <c:manualLayout>
          <c:xMode val="edge"/>
          <c:yMode val="edge"/>
          <c:x val="0.29505710782732142"/>
          <c:y val="3.777710478497888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12454310153306E-2"/>
          <c:y val="0.17176470588235354"/>
          <c:w val="0.8890264292169352"/>
          <c:h val="0.74352941176470777"/>
        </c:manualLayout>
      </c:layout>
      <c:lineChart>
        <c:grouping val="standard"/>
        <c:varyColors val="0"/>
        <c:ser>
          <c:idx val="0"/>
          <c:order val="0"/>
          <c:tx>
            <c:v>piensos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'9.4.2'!$A$9:$A$19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'9.4.2'!$J$9:$J$19</c:f>
              <c:numCache>
                <c:formatCode>0.00</c:formatCode>
                <c:ptCount val="11"/>
                <c:pt idx="0">
                  <c:v>10154.980235000001</c:v>
                </c:pt>
                <c:pt idx="1">
                  <c:v>10470.799669</c:v>
                </c:pt>
                <c:pt idx="2">
                  <c:v>10928.618625999999</c:v>
                </c:pt>
                <c:pt idx="3">
                  <c:v>12095.550499999999</c:v>
                </c:pt>
                <c:pt idx="4">
                  <c:v>12231.730221</c:v>
                </c:pt>
                <c:pt idx="5">
                  <c:v>12494.181529</c:v>
                </c:pt>
                <c:pt idx="6">
                  <c:v>14208.770227999999</c:v>
                </c:pt>
                <c:pt idx="7">
                  <c:v>18383.238524</c:v>
                </c:pt>
                <c:pt idx="8">
                  <c:v>18107.509204000002</c:v>
                </c:pt>
                <c:pt idx="9">
                  <c:v>15945.648921</c:v>
                </c:pt>
                <c:pt idx="10">
                  <c:v>17080.92627028338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57-4505-8208-35D744617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638608"/>
        <c:axId val="712639152"/>
      </c:lineChart>
      <c:catAx>
        <c:axId val="71263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39152"/>
        <c:scaling>
          <c:orientation val="minMax"/>
          <c:max val="23500"/>
          <c:min val="7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86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los gastos en combustible y energía eléctrica
en la explotación (millones de euros)</a:t>
            </a:r>
          </a:p>
        </c:rich>
      </c:tx>
      <c:layout>
        <c:manualLayout>
          <c:xMode val="edge"/>
          <c:yMode val="edge"/>
          <c:x val="0.16242320339039451"/>
          <c:y val="3.058824954572994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5842748641281071E-2"/>
          <c:y val="0.23873313143549454"/>
          <c:w val="0.90730399300495457"/>
          <c:h val="0.68126686856450669"/>
        </c:manualLayout>
      </c:layout>
      <c:barChart>
        <c:barDir val="col"/>
        <c:grouping val="stacked"/>
        <c:varyColors val="0"/>
        <c:ser>
          <c:idx val="0"/>
          <c:order val="0"/>
          <c:tx>
            <c:v>Energía eléctrica</c:v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strRef>
              <c:f>'9.5.1'!$A$8:$A$18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'9.5.1'!$B$8:$B$18</c:f>
              <c:numCache>
                <c:formatCode>#.##000__;\–#.##000__;#,000__;@__</c:formatCode>
                <c:ptCount val="11"/>
                <c:pt idx="0">
                  <c:v>915.49760700000002</c:v>
                </c:pt>
                <c:pt idx="1">
                  <c:v>861.81603600000005</c:v>
                </c:pt>
                <c:pt idx="2">
                  <c:v>922.73290999999995</c:v>
                </c:pt>
                <c:pt idx="3">
                  <c:v>993.50670100000002</c:v>
                </c:pt>
                <c:pt idx="4">
                  <c:v>965.95809599999995</c:v>
                </c:pt>
                <c:pt idx="5">
                  <c:v>824.25752799999998</c:v>
                </c:pt>
                <c:pt idx="6">
                  <c:v>1258.4647649999999</c:v>
                </c:pt>
                <c:pt idx="7">
                  <c:v>1885.4992199999999</c:v>
                </c:pt>
                <c:pt idx="8">
                  <c:v>984.02682200000004</c:v>
                </c:pt>
                <c:pt idx="9">
                  <c:v>904.80288599999994</c:v>
                </c:pt>
                <c:pt idx="10">
                  <c:v>880.97978760234616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0D-4989-A71D-B43F11BB73C5}"/>
            </c:ext>
          </c:extLst>
        </c:ser>
        <c:ser>
          <c:idx val="1"/>
          <c:order val="1"/>
          <c:tx>
            <c:v>Gasoleo</c:v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strRef>
              <c:f>'9.5.1'!$A$8:$A$18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'9.5.1'!$C$8:$C$18</c:f>
              <c:numCache>
                <c:formatCode>#.##000__;\–#.##000__;#,000__;@__</c:formatCode>
                <c:ptCount val="11"/>
                <c:pt idx="0">
                  <c:v>926.352711</c:v>
                </c:pt>
                <c:pt idx="1">
                  <c:v>793.63280599999996</c:v>
                </c:pt>
                <c:pt idx="2">
                  <c:v>871.301466</c:v>
                </c:pt>
                <c:pt idx="3">
                  <c:v>1009.663353</c:v>
                </c:pt>
                <c:pt idx="4">
                  <c:v>1071.5287350000001</c:v>
                </c:pt>
                <c:pt idx="5">
                  <c:v>859.49390100000005</c:v>
                </c:pt>
                <c:pt idx="6">
                  <c:v>1035.8254360000001</c:v>
                </c:pt>
                <c:pt idx="7">
                  <c:v>1621.871979</c:v>
                </c:pt>
                <c:pt idx="8">
                  <c:v>1369.5492320000001</c:v>
                </c:pt>
                <c:pt idx="9">
                  <c:v>1366.408637</c:v>
                </c:pt>
                <c:pt idx="10">
                  <c:v>1330.4316436522411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0D-4989-A71D-B43F11BB73C5}"/>
            </c:ext>
          </c:extLst>
        </c:ser>
        <c:ser>
          <c:idx val="2"/>
          <c:order val="2"/>
          <c:tx>
            <c:v>Lubricantes</c:v>
          </c:tx>
          <c:spPr>
            <a:pattFill prst="weave">
              <a:fgClr>
                <a:srgbClr val="FFCC99"/>
              </a:fgClr>
              <a:bgClr>
                <a:srgbClr val="993300"/>
              </a:bgClr>
            </a:pattFill>
            <a:ln w="25400">
              <a:noFill/>
            </a:ln>
          </c:spPr>
          <c:invertIfNegative val="0"/>
          <c:cat>
            <c:strRef>
              <c:f>'9.5.1'!$A$8:$A$18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'9.5.1'!$D$8:$D$18</c:f>
              <c:numCache>
                <c:formatCode>#.##000__;\–#.##000__;#,000__;@__</c:formatCode>
                <c:ptCount val="11"/>
                <c:pt idx="0">
                  <c:v>75.217663999999999</c:v>
                </c:pt>
                <c:pt idx="1">
                  <c:v>72.640545000000003</c:v>
                </c:pt>
                <c:pt idx="2">
                  <c:v>70.822218000000007</c:v>
                </c:pt>
                <c:pt idx="3">
                  <c:v>70.843915999999993</c:v>
                </c:pt>
                <c:pt idx="4">
                  <c:v>71.160300000000007</c:v>
                </c:pt>
                <c:pt idx="5">
                  <c:v>70.661272999999994</c:v>
                </c:pt>
                <c:pt idx="6">
                  <c:v>74.096636000000004</c:v>
                </c:pt>
                <c:pt idx="7">
                  <c:v>84.261364999999998</c:v>
                </c:pt>
                <c:pt idx="8">
                  <c:v>84.727181000000002</c:v>
                </c:pt>
                <c:pt idx="9">
                  <c:v>81.019041999999999</c:v>
                </c:pt>
                <c:pt idx="10">
                  <c:v>78.885843002169167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0D-4989-A71D-B43F11BB7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2644592"/>
        <c:axId val="712639696"/>
      </c:barChart>
      <c:catAx>
        <c:axId val="71264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3969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45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30761601295165314"/>
          <c:y val="0.14171944276196347"/>
          <c:w val="0.41573063198560933"/>
          <c:h val="5.88235294117647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censo de maquinaria automotriz</a:t>
            </a:r>
          </a:p>
        </c:rich>
      </c:tx>
      <c:layout>
        <c:manualLayout>
          <c:xMode val="edge"/>
          <c:yMode val="edge"/>
          <c:x val="0.33932135145156722"/>
          <c:y val="6.103311029783248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0300429184549356"/>
          <c:y val="0.16431962551263921"/>
          <c:w val="0.80686695278969955"/>
          <c:h val="0.7323960451420485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'9.6.1'!$B$5:$L$5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'9.6.1'!$B$19:$L$19</c:f>
              <c:numCache>
                <c:formatCode>#,##0</c:formatCode>
                <c:ptCount val="11"/>
                <c:pt idx="0">
                  <c:v>1442169</c:v>
                </c:pt>
                <c:pt idx="1">
                  <c:v>1454062</c:v>
                </c:pt>
                <c:pt idx="2">
                  <c:v>1466159</c:v>
                </c:pt>
                <c:pt idx="3">
                  <c:v>1476889</c:v>
                </c:pt>
                <c:pt idx="4">
                  <c:v>1488523</c:v>
                </c:pt>
                <c:pt idx="5">
                  <c:v>1496904</c:v>
                </c:pt>
                <c:pt idx="6">
                  <c:v>1505938</c:v>
                </c:pt>
                <c:pt idx="7">
                  <c:v>1512342</c:v>
                </c:pt>
                <c:pt idx="8">
                  <c:v>1516917</c:v>
                </c:pt>
                <c:pt idx="9">
                  <c:v>1513720</c:v>
                </c:pt>
                <c:pt idx="10">
                  <c:v>1537480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AC-46BC-B5AB-6D41993EA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4727136"/>
        <c:axId val="714726592"/>
      </c:lineChart>
      <c:catAx>
        <c:axId val="71472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2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47265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27136"/>
        <c:crosses val="autoZero"/>
        <c:crossBetween val="between"/>
        <c:majorUnit val="25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6" r="0.750000000000006" t="1" header="0" footer="0"/>
    <c:pageSetup paperSize="9" orientation="landscape" horizontalDpi="300" verticalDpi="30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las inscripciones anuales de tractores, motocultores 
y cosechadoras de cereales</a:t>
            </a:r>
          </a:p>
        </c:rich>
      </c:tx>
      <c:layout>
        <c:manualLayout>
          <c:xMode val="edge"/>
          <c:yMode val="edge"/>
          <c:x val="0.17407966457023061"/>
          <c:y val="3.110047846889980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5750368058383916E-2"/>
          <c:y val="0.28468932777143741"/>
          <c:w val="0.89533472531545399"/>
          <c:h val="0.60287151763364222"/>
        </c:manualLayout>
      </c:layout>
      <c:barChart>
        <c:barDir val="col"/>
        <c:grouping val="stacked"/>
        <c:varyColors val="0"/>
        <c:ser>
          <c:idx val="0"/>
          <c:order val="0"/>
          <c:tx>
            <c:v>Tractores</c:v>
          </c:tx>
          <c:invertIfNegative val="0"/>
          <c:cat>
            <c:numRef>
              <c:f>'9.6.2'!$A$8:$A$23</c:f>
              <c:numCache>
                <c:formatCode>0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'9.6.2'!$E$8:$E$23</c:f>
              <c:numCache>
                <c:formatCode>#.##0__;\–#.##0__;0__;@__</c:formatCode>
                <c:ptCount val="16"/>
                <c:pt idx="0">
                  <c:v>10548</c:v>
                </c:pt>
                <c:pt idx="1">
                  <c:v>10002</c:v>
                </c:pt>
                <c:pt idx="2">
                  <c:v>8655</c:v>
                </c:pt>
                <c:pt idx="3">
                  <c:v>8859</c:v>
                </c:pt>
                <c:pt idx="4">
                  <c:v>10004</c:v>
                </c:pt>
                <c:pt idx="5">
                  <c:v>10587</c:v>
                </c:pt>
                <c:pt idx="6">
                  <c:v>11449</c:v>
                </c:pt>
                <c:pt idx="7">
                  <c:v>12457</c:v>
                </c:pt>
                <c:pt idx="8">
                  <c:v>11333</c:v>
                </c:pt>
                <c:pt idx="9">
                  <c:v>12087</c:v>
                </c:pt>
                <c:pt idx="10">
                  <c:v>10620</c:v>
                </c:pt>
                <c:pt idx="11">
                  <c:v>11575</c:v>
                </c:pt>
                <c:pt idx="12">
                  <c:v>10200</c:v>
                </c:pt>
                <c:pt idx="13">
                  <c:v>8667</c:v>
                </c:pt>
                <c:pt idx="14">
                  <c:v>12366</c:v>
                </c:pt>
                <c:pt idx="15">
                  <c:v>13487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12-4DBC-A1BA-36C2DBCF97C7}"/>
            </c:ext>
          </c:extLst>
        </c:ser>
        <c:ser>
          <c:idx val="1"/>
          <c:order val="1"/>
          <c:tx>
            <c:v>Motocultores</c:v>
          </c:tx>
          <c:invertIfNegative val="0"/>
          <c:cat>
            <c:numRef>
              <c:f>'9.6.2'!$A$8:$A$23</c:f>
              <c:numCache>
                <c:formatCode>0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'9.6.2'!$F$8:$F$24</c:f>
              <c:numCache>
                <c:formatCode>#.##0__;\–#.##0__;0__;@__</c:formatCode>
                <c:ptCount val="17"/>
                <c:pt idx="0">
                  <c:v>463</c:v>
                </c:pt>
                <c:pt idx="1">
                  <c:v>366</c:v>
                </c:pt>
                <c:pt idx="2">
                  <c:v>315</c:v>
                </c:pt>
                <c:pt idx="3">
                  <c:v>287</c:v>
                </c:pt>
                <c:pt idx="4">
                  <c:v>248</c:v>
                </c:pt>
                <c:pt idx="5">
                  <c:v>257</c:v>
                </c:pt>
                <c:pt idx="6">
                  <c:v>209</c:v>
                </c:pt>
                <c:pt idx="7">
                  <c:v>231</c:v>
                </c:pt>
                <c:pt idx="8">
                  <c:v>204</c:v>
                </c:pt>
                <c:pt idx="9">
                  <c:v>228</c:v>
                </c:pt>
                <c:pt idx="10">
                  <c:v>150</c:v>
                </c:pt>
                <c:pt idx="11">
                  <c:v>105</c:v>
                </c:pt>
                <c:pt idx="12">
                  <c:v>101</c:v>
                </c:pt>
                <c:pt idx="13">
                  <c:v>104</c:v>
                </c:pt>
                <c:pt idx="14">
                  <c:v>78</c:v>
                </c:pt>
                <c:pt idx="15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12-4DBC-A1BA-36C2DBCF97C7}"/>
            </c:ext>
          </c:extLst>
        </c:ser>
        <c:ser>
          <c:idx val="2"/>
          <c:order val="2"/>
          <c:tx>
            <c:v>Cosechadoras de Cereales</c:v>
          </c:tx>
          <c:invertIfNegative val="0"/>
          <c:cat>
            <c:numRef>
              <c:f>'9.6.2'!$A$8:$A$23</c:f>
              <c:numCache>
                <c:formatCode>0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'9.6.2'!$G$8:$G$23</c:f>
              <c:numCache>
                <c:formatCode>#.##0__;\–#.##0__;0__;@__</c:formatCode>
                <c:ptCount val="16"/>
                <c:pt idx="0">
                  <c:v>336</c:v>
                </c:pt>
                <c:pt idx="1">
                  <c:v>362</c:v>
                </c:pt>
                <c:pt idx="2">
                  <c:v>380</c:v>
                </c:pt>
                <c:pt idx="3">
                  <c:v>361</c:v>
                </c:pt>
                <c:pt idx="4">
                  <c:v>360</c:v>
                </c:pt>
                <c:pt idx="5">
                  <c:v>305</c:v>
                </c:pt>
                <c:pt idx="6">
                  <c:v>302</c:v>
                </c:pt>
                <c:pt idx="7">
                  <c:v>301</c:v>
                </c:pt>
                <c:pt idx="8">
                  <c:v>284</c:v>
                </c:pt>
                <c:pt idx="9">
                  <c:v>200</c:v>
                </c:pt>
                <c:pt idx="10">
                  <c:v>215</c:v>
                </c:pt>
                <c:pt idx="11">
                  <c:v>273</c:v>
                </c:pt>
                <c:pt idx="12">
                  <c:v>190</c:v>
                </c:pt>
                <c:pt idx="13">
                  <c:v>217</c:v>
                </c:pt>
                <c:pt idx="14">
                  <c:v>177</c:v>
                </c:pt>
                <c:pt idx="15">
                  <c:v>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12-4DBC-A1BA-36C2DBCF97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4738016"/>
        <c:axId val="714731488"/>
      </c:barChart>
      <c:catAx>
        <c:axId val="71473801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3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473148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3801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8144625805341028"/>
          <c:y val="0.11264029930518439"/>
          <c:w val="0.63219468605481055"/>
          <c:h val="0.13651380162193782"/>
        </c:manualLayout>
      </c:layout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488" r="0.75000000000000488" t="1" header="0" footer="0"/>
    <c:pageSetup paperSize="9" orientation="landscape" horizontalDpi="300" vertic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los gastos en mantenimiento y reparaciones
(millones de euros)</a:t>
            </a:r>
          </a:p>
        </c:rich>
      </c:tx>
      <c:layout>
        <c:manualLayout>
          <c:xMode val="edge"/>
          <c:yMode val="edge"/>
          <c:x val="0.20177274654524729"/>
          <c:y val="3.002309468822181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9692218996061265E-2"/>
          <c:y val="0.21478084266387606"/>
          <c:w val="0.88889005094603801"/>
          <c:h val="0.7136266707864269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'9.7.1'!$A$10:$A$20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'9.7.1'!$E$10:$E$20</c:f>
              <c:numCache>
                <c:formatCode>#.##000__;\–#.##000__;#,000__;@__</c:formatCode>
                <c:ptCount val="11"/>
                <c:pt idx="0">
                  <c:v>1104.7185950000001</c:v>
                </c:pt>
                <c:pt idx="1">
                  <c:v>1090.389547</c:v>
                </c:pt>
                <c:pt idx="2">
                  <c:v>1090.8892149999999</c:v>
                </c:pt>
                <c:pt idx="3">
                  <c:v>1104.88383</c:v>
                </c:pt>
                <c:pt idx="4">
                  <c:v>1136.966797</c:v>
                </c:pt>
                <c:pt idx="5">
                  <c:v>1169.8153890000001</c:v>
                </c:pt>
                <c:pt idx="6">
                  <c:v>1201.7921180000001</c:v>
                </c:pt>
                <c:pt idx="7">
                  <c:v>1265.0783489999999</c:v>
                </c:pt>
                <c:pt idx="8">
                  <c:v>1393.6743710000001</c:v>
                </c:pt>
                <c:pt idx="9">
                  <c:v>1467.43021</c:v>
                </c:pt>
                <c:pt idx="10">
                  <c:v>1517.0193362830707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6B-47F6-BC0B-5A9B30467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4735840"/>
        <c:axId val="714727680"/>
      </c:lineChart>
      <c:catAx>
        <c:axId val="71473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2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4727680"/>
        <c:scaling>
          <c:orientation val="minMax"/>
          <c:max val="1600"/>
          <c:min val="1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358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los gastos en mantenimiento
de material. Año 2025(E) (datos provisionales)</a:t>
            </a:r>
          </a:p>
        </c:rich>
      </c:tx>
      <c:layout>
        <c:manualLayout>
          <c:xMode val="edge"/>
          <c:yMode val="edge"/>
          <c:x val="0.25919138398053393"/>
          <c:y val="7.499780948434080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65671537047174"/>
          <c:y val="0.33523556923805686"/>
          <c:w val="0.80092060016562105"/>
          <c:h val="0.55089550648274377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CE-45AD-89E8-BD45A19B1A14}"/>
              </c:ext>
            </c:extLst>
          </c:dPt>
          <c:dPt>
            <c:idx val="1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CE-45AD-89E8-BD45A19B1A14}"/>
              </c:ext>
            </c:extLst>
          </c:dPt>
          <c:dPt>
            <c:idx val="2"/>
            <c:bubble3D val="0"/>
            <c:explosion val="15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CE-45AD-89E8-BD45A19B1A14}"/>
              </c:ext>
            </c:extLst>
          </c:dPt>
          <c:dLbls>
            <c:dLbl>
              <c:idx val="0"/>
              <c:layout>
                <c:manualLayout>
                  <c:x val="-6.7665437963687014E-2"/>
                  <c:y val="-0.1438019519374147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CE-45AD-89E8-BD45A19B1A14}"/>
                </c:ext>
              </c:extLst>
            </c:dLbl>
            <c:dLbl>
              <c:idx val="1"/>
              <c:layout>
                <c:manualLayout>
                  <c:x val="7.1388920755432114E-2"/>
                  <c:y val="9.561059890009639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CE-45AD-89E8-BD45A19B1A14}"/>
                </c:ext>
              </c:extLst>
            </c:dLbl>
            <c:dLbl>
              <c:idx val="2"/>
              <c:layout>
                <c:manualLayout>
                  <c:x val="-2.7438073777839817E-2"/>
                  <c:y val="1.31297193398115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CE-45AD-89E8-BD45A19B1A14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24266698263930087"/>
                  <c:y val="0.379311196370323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CE-45AD-89E8-BD45A19B1A14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12133349131965016"/>
                  <c:y val="0.1356324883990849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CE-45AD-89E8-BD45A19B1A14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Materiales y pequeñas herramientas</c:v>
              </c:pt>
              <c:pt idx="1">
                <c:v>Neumáticos</c:v>
              </c:pt>
              <c:pt idx="2">
                <c:v>Reparaciones</c:v>
              </c:pt>
            </c:strLit>
          </c:cat>
          <c:val>
            <c:numRef>
              <c:f>'9.7.1'!$B$20:$D$20</c:f>
              <c:numCache>
                <c:formatCode>#.##000__;\–#.##000__;#,000__;@__</c:formatCode>
                <c:ptCount val="3"/>
                <c:pt idx="0">
                  <c:v>545.44861236643851</c:v>
                </c:pt>
                <c:pt idx="1">
                  <c:v>356.21513396292147</c:v>
                </c:pt>
                <c:pt idx="2">
                  <c:v>1160.8042023201492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0CE-45AD-89E8-BD45A19B1A1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importe de las amortizaciones
(millones de euros)</a:t>
            </a:r>
          </a:p>
        </c:rich>
      </c:tx>
      <c:layout>
        <c:manualLayout>
          <c:xMode val="edge"/>
          <c:yMode val="edge"/>
          <c:x val="0.20982174103237142"/>
          <c:y val="3.073286052009468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9702525841887199E-2"/>
          <c:y val="0.23404309351704231"/>
          <c:w val="0.87648936896822827"/>
          <c:h val="0.6382993459555677"/>
        </c:manualLayout>
      </c:layout>
      <c:lineChart>
        <c:grouping val="standard"/>
        <c:varyColors val="0"/>
        <c:ser>
          <c:idx val="0"/>
          <c:order val="0"/>
          <c:tx>
            <c:v>amortizacion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'9.8.1'!$A$9:$A$18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 (A)</c:v>
                </c:pt>
                <c:pt idx="9">
                  <c:v>2025 (E)</c:v>
                </c:pt>
              </c:strCache>
            </c:strRef>
          </c:cat>
          <c:val>
            <c:numRef>
              <c:f>'9.8.1'!$E$9:$E$18</c:f>
              <c:numCache>
                <c:formatCode>#.##000__;\–#.##000__;#,000__;@__</c:formatCode>
                <c:ptCount val="10"/>
                <c:pt idx="0">
                  <c:v>5137.5152829999997</c:v>
                </c:pt>
                <c:pt idx="1">
                  <c:v>5189.1743609999994</c:v>
                </c:pt>
                <c:pt idx="2">
                  <c:v>5351.4745810000004</c:v>
                </c:pt>
                <c:pt idx="3">
                  <c:v>5462.5148399999998</c:v>
                </c:pt>
                <c:pt idx="4">
                  <c:v>5530.7304370000002</c:v>
                </c:pt>
                <c:pt idx="5">
                  <c:v>5712.0186130000002</c:v>
                </c:pt>
                <c:pt idx="6">
                  <c:v>6070.3272699999998</c:v>
                </c:pt>
                <c:pt idx="7">
                  <c:v>6545.5187079999996</c:v>
                </c:pt>
                <c:pt idx="8">
                  <c:v>6802.8394109999999</c:v>
                </c:pt>
                <c:pt idx="9">
                  <c:v>7057.099147973976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45-40BD-9B4E-F6543EC8F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3954648"/>
        <c:axId val="443957392"/>
      </c:lineChart>
      <c:catAx>
        <c:axId val="443954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4395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3957392"/>
        <c:scaling>
          <c:orientation val="minMax"/>
          <c:max val="10000"/>
          <c:min val="1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43954648"/>
        <c:crossesAt val="1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del importe de las amortizaciones. Año 2025 (E) </a:t>
            </a:r>
          </a:p>
        </c:rich>
      </c:tx>
      <c:layout>
        <c:manualLayout>
          <c:xMode val="edge"/>
          <c:yMode val="edge"/>
          <c:x val="0.16392737890012271"/>
          <c:y val="4.725020566459036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2535992172576575E-2"/>
          <c:y val="0.30578704900693376"/>
          <c:w val="0.79109319914892251"/>
          <c:h val="0.4825878481607713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7"/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23-4DE5-BD20-4547CBDB0D7E}"/>
              </c:ext>
            </c:extLst>
          </c:dPt>
          <c:dPt>
            <c:idx val="1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23-4DE5-BD20-4547CBDB0D7E}"/>
              </c:ext>
            </c:extLst>
          </c:dPt>
          <c:dPt>
            <c:idx val="2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23-4DE5-BD20-4547CBDB0D7E}"/>
              </c:ext>
            </c:extLst>
          </c:dPt>
          <c:dLbls>
            <c:dLbl>
              <c:idx val="0"/>
              <c:layout>
                <c:manualLayout>
                  <c:x val="-3.3530571992110444E-2"/>
                  <c:y val="0.1285497708308849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23-4DE5-BD20-4547CBDB0D7E}"/>
                </c:ext>
              </c:extLst>
            </c:dLbl>
            <c:dLbl>
              <c:idx val="1"/>
              <c:layout>
                <c:manualLayout>
                  <c:x val="-1.0382390663936413E-3"/>
                  <c:y val="6.236718431021708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23-4DE5-BD20-4547CBDB0D7E}"/>
                </c:ext>
              </c:extLst>
            </c:dLbl>
            <c:dLbl>
              <c:idx val="2"/>
              <c:layout>
                <c:manualLayout>
                  <c:x val="3.4447948310970131E-2"/>
                  <c:y val="-8.90311729742754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23-4DE5-BD20-4547CBDB0D7E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34814865183543381"/>
                  <c:y val="0.4246584810628965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723-4DE5-BD20-4547CBDB0D7E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25333369984620935"/>
                  <c:y val="0.4406402518555842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23-4DE5-BD20-4547CBDB0D7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'9.8.1'!$B$8:$D$8</c:f>
              <c:strCache>
                <c:ptCount val="3"/>
                <c:pt idx="0">
                  <c:v>Bienes de equipo</c:v>
                </c:pt>
                <c:pt idx="1">
                  <c:v>Construcciones</c:v>
                </c:pt>
                <c:pt idx="2">
                  <c:v>Plantaciones</c:v>
                </c:pt>
              </c:strCache>
            </c:strRef>
          </c:cat>
          <c:val>
            <c:numRef>
              <c:f>'9.8.1'!$B$18:$D$18</c:f>
              <c:numCache>
                <c:formatCode>#.##000__;\–#.##000__;#,000__;@__</c:formatCode>
                <c:ptCount val="3"/>
                <c:pt idx="0">
                  <c:v>4441.5067964995169</c:v>
                </c:pt>
                <c:pt idx="1">
                  <c:v>618.34378469921114</c:v>
                </c:pt>
                <c:pt idx="2">
                  <c:v>1997.248566775248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723-4DE5-BD20-4547CBDB0D7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importe de mantenimiento de edificios (millones de euros)</a:t>
            </a:r>
          </a:p>
        </c:rich>
      </c:tx>
      <c:layout>
        <c:manualLayout>
          <c:xMode val="edge"/>
          <c:yMode val="edge"/>
          <c:x val="0.17340199543479862"/>
          <c:y val="5.4117647058823937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5167834500730696E-2"/>
          <c:y val="0.30352941176470755"/>
          <c:w val="0.90335629676770657"/>
          <c:h val="0.62352941176470777"/>
        </c:manualLayout>
      </c:layout>
      <c:lineChart>
        <c:grouping val="standard"/>
        <c:varyColors val="0"/>
        <c:ser>
          <c:idx val="0"/>
          <c:order val="0"/>
          <c:tx>
            <c:v>mantenimiento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'9.9.1'!$A$9:$A$19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'9.9.1'!$G$9:$G$19</c:f>
              <c:numCache>
                <c:formatCode>#.##000__;\–#.##000__;#,000__;@__</c:formatCode>
                <c:ptCount val="11"/>
                <c:pt idx="0">
                  <c:v>516.50704099999996</c:v>
                </c:pt>
                <c:pt idx="1">
                  <c:v>507.66511200000002</c:v>
                </c:pt>
                <c:pt idx="2">
                  <c:v>516.97860700000001</c:v>
                </c:pt>
                <c:pt idx="3">
                  <c:v>526.44337399999995</c:v>
                </c:pt>
                <c:pt idx="4">
                  <c:v>537.97559699999999</c:v>
                </c:pt>
                <c:pt idx="5">
                  <c:v>529.67169100000001</c:v>
                </c:pt>
                <c:pt idx="6">
                  <c:v>562.28951099999995</c:v>
                </c:pt>
                <c:pt idx="7">
                  <c:v>639.96514000000002</c:v>
                </c:pt>
                <c:pt idx="8">
                  <c:v>668.17297099999996</c:v>
                </c:pt>
                <c:pt idx="9">
                  <c:v>668.89967300000001</c:v>
                </c:pt>
                <c:pt idx="10">
                  <c:v>669.55933737179487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B-40DD-A7B1-410618E52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4738560"/>
        <c:axId val="714724960"/>
      </c:lineChart>
      <c:catAx>
        <c:axId val="71473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2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4724960"/>
        <c:scaling>
          <c:orientation val="minMax"/>
          <c:max val="800"/>
          <c:min val="4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3856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del importe de mantenimiento de edificios. Año</a:t>
            </a:r>
            <a:r>
              <a:rPr lang="es-ES" baseline="0"/>
              <a:t> 2025(E)</a:t>
            </a:r>
            <a:r>
              <a:rPr lang="es-ES"/>
              <a:t>
</a:t>
            </a:r>
          </a:p>
        </c:rich>
      </c:tx>
      <c:layout>
        <c:manualLayout>
          <c:xMode val="edge"/>
          <c:yMode val="edge"/>
          <c:x val="0.23978450285938688"/>
          <c:y val="9.933798010348074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462966861762602"/>
          <c:y val="0.38272810483527214"/>
          <c:w val="0.63090895055230556"/>
          <c:h val="0.40976810028710331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21"/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FB-475F-BD80-F90ABA3E0071}"/>
              </c:ext>
            </c:extLst>
          </c:dPt>
          <c:dPt>
            <c:idx val="1"/>
            <c:bubble3D val="0"/>
            <c:spPr>
              <a:solidFill>
                <a:srgbClr val="CC99FF"/>
              </a:solidFill>
              <a:ln w="38100">
                <a:solidFill>
                  <a:srgbClr val="8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FB-475F-BD80-F90ABA3E0071}"/>
              </c:ext>
            </c:extLst>
          </c:dPt>
          <c:dPt>
            <c:idx val="2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FB-475F-BD80-F90ABA3E0071}"/>
              </c:ext>
            </c:extLst>
          </c:dPt>
          <c:dPt>
            <c:idx val="3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FB-475F-BD80-F90ABA3E0071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AFB-475F-BD80-F90ABA3E0071}"/>
              </c:ext>
            </c:extLst>
          </c:dPt>
          <c:dLbls>
            <c:dLbl>
              <c:idx val="0"/>
              <c:layout>
                <c:manualLayout>
                  <c:x val="-6.7231094463435892E-2"/>
                  <c:y val="-7.41346409358455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FB-475F-BD80-F90ABA3E0071}"/>
                </c:ext>
              </c:extLst>
            </c:dLbl>
            <c:dLbl>
              <c:idx val="1"/>
              <c:layout>
                <c:manualLayout>
                  <c:x val="-2.8866079943735924E-3"/>
                  <c:y val="-6.285710465614621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FB-475F-BD80-F90ABA3E0071}"/>
                </c:ext>
              </c:extLst>
            </c:dLbl>
            <c:dLbl>
              <c:idx val="2"/>
              <c:layout>
                <c:manualLayout>
                  <c:x val="0.11420908317795959"/>
                  <c:y val="-9.680235223659734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AFB-475F-BD80-F90ABA3E0071}"/>
                </c:ext>
              </c:extLst>
            </c:dLbl>
            <c:dLbl>
              <c:idx val="3"/>
              <c:layout>
                <c:manualLayout>
                  <c:x val="5.6366223002262917E-3"/>
                  <c:y val="-4.61440682058583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AFB-475F-BD80-F90ABA3E0071}"/>
                </c:ext>
              </c:extLst>
            </c:dLbl>
            <c:dLbl>
              <c:idx val="4"/>
              <c:layout>
                <c:manualLayout>
                  <c:x val="1.5794409590881381E-2"/>
                  <c:y val="-7.958814074901721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AFB-475F-BD80-F90ABA3E007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  <c:pt idx="0">
                <c:v>Bodegas</c:v>
              </c:pt>
              <c:pt idx="1">
                <c:v>Almazaras</c:v>
              </c:pt>
              <c:pt idx="2">
                <c:v>Construcciones ganaderas</c:v>
              </c:pt>
              <c:pt idx="3">
                <c:v>Silos y almacenes</c:v>
              </c:pt>
              <c:pt idx="4">
                <c:v>Otros</c:v>
              </c:pt>
            </c:strLit>
          </c:cat>
          <c:val>
            <c:numRef>
              <c:f>'9.9.1'!$B$19:$F$19</c:f>
              <c:numCache>
                <c:formatCode>#.##000__;\–#.##000__;#,000__;@__</c:formatCode>
                <c:ptCount val="5"/>
                <c:pt idx="0">
                  <c:v>94.408980965853715</c:v>
                </c:pt>
                <c:pt idx="1">
                  <c:v>15.348102248889655</c:v>
                </c:pt>
                <c:pt idx="2">
                  <c:v>329.974930661771</c:v>
                </c:pt>
                <c:pt idx="3">
                  <c:v>97.385253532738716</c:v>
                </c:pt>
                <c:pt idx="4">
                  <c:v>132.44206996254181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AFB-475F-BD80-F90ABA3E007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superficie de agrícola ecológica (hectáreas)</a:t>
            </a:r>
          </a:p>
        </c:rich>
      </c:tx>
      <c:layout>
        <c:manualLayout>
          <c:xMode val="edge"/>
          <c:yMode val="edge"/>
          <c:x val="0.1680727343754124"/>
          <c:y val="5.40540778320661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5436259315655021"/>
          <c:y val="0.23063073208347942"/>
          <c:w val="0.82416201911410281"/>
          <c:h val="0.67027056511761218"/>
        </c:manualLayout>
      </c:layout>
      <c:lineChart>
        <c:grouping val="standard"/>
        <c:varyColors val="0"/>
        <c:ser>
          <c:idx val="0"/>
          <c:order val="0"/>
          <c:tx>
            <c:strRef>
              <c:f>'9.11.1'!$B$6</c:f>
              <c:strCache>
                <c:ptCount val="1"/>
                <c:pt idx="0">
                  <c:v>Superficie (ha)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'9.11.1'!$A$7:$A$23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'9.11.1'!$B$7:$B$23</c:f>
              <c:numCache>
                <c:formatCode>#.##0__;\–#.##0__;0__;@__</c:formatCode>
                <c:ptCount val="17"/>
                <c:pt idx="0">
                  <c:v>1317752</c:v>
                </c:pt>
                <c:pt idx="1">
                  <c:v>1602868</c:v>
                </c:pt>
                <c:pt idx="2">
                  <c:v>1650866</c:v>
                </c:pt>
                <c:pt idx="3">
                  <c:v>1845039</c:v>
                </c:pt>
                <c:pt idx="4">
                  <c:v>1808492</c:v>
                </c:pt>
                <c:pt idx="5">
                  <c:v>1659916</c:v>
                </c:pt>
                <c:pt idx="6">
                  <c:v>1710493</c:v>
                </c:pt>
                <c:pt idx="7">
                  <c:v>1968570</c:v>
                </c:pt>
                <c:pt idx="8">
                  <c:v>2018802</c:v>
                </c:pt>
                <c:pt idx="9">
                  <c:v>2082173</c:v>
                </c:pt>
                <c:pt idx="10">
                  <c:v>2246475</c:v>
                </c:pt>
                <c:pt idx="11">
                  <c:v>2354915.7138999999</c:v>
                </c:pt>
                <c:pt idx="12">
                  <c:v>2437891.0169048593</c:v>
                </c:pt>
                <c:pt idx="13">
                  <c:v>2635442</c:v>
                </c:pt>
                <c:pt idx="14">
                  <c:v>2675331</c:v>
                </c:pt>
                <c:pt idx="15">
                  <c:v>2991881.0270637199</c:v>
                </c:pt>
                <c:pt idx="16">
                  <c:v>2944940.5527945398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E-44E2-AD04-DDDE57304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4733664"/>
        <c:axId val="714724416"/>
      </c:lineChart>
      <c:catAx>
        <c:axId val="71473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2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47244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3366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488" r="0.75000000000000488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operadores 
de agrícola ecológica </a:t>
            </a:r>
          </a:p>
        </c:rich>
      </c:tx>
      <c:layout>
        <c:manualLayout>
          <c:xMode val="edge"/>
          <c:yMode val="edge"/>
          <c:x val="0.22485609318996419"/>
          <c:y val="5.4158620137640376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3351134846461951"/>
          <c:y val="0.24564802705286687"/>
          <c:w val="0.84112149532710823"/>
          <c:h val="0.64796920521819912"/>
        </c:manualLayout>
      </c:layout>
      <c:lineChart>
        <c:grouping val="standard"/>
        <c:varyColors val="0"/>
        <c:ser>
          <c:idx val="0"/>
          <c:order val="0"/>
          <c:tx>
            <c:strRef>
              <c:f>'9.11.1'!$C$6</c:f>
              <c:strCache>
                <c:ptCount val="1"/>
                <c:pt idx="0">
                  <c:v>Operadores (*)</c:v>
                </c:pt>
              </c:strCache>
            </c:strRef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'9.11.1'!$A$7:$A$23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'9.11.1'!$C$7:$C$23</c:f>
              <c:numCache>
                <c:formatCode>#.##0__;\–#.##0__;0__;@__</c:formatCode>
                <c:ptCount val="17"/>
                <c:pt idx="0">
                  <c:v>23473</c:v>
                </c:pt>
                <c:pt idx="1">
                  <c:v>27627</c:v>
                </c:pt>
                <c:pt idx="2">
                  <c:v>27767</c:v>
                </c:pt>
                <c:pt idx="3">
                  <c:v>32837</c:v>
                </c:pt>
                <c:pt idx="4">
                  <c:v>32724</c:v>
                </c:pt>
                <c:pt idx="5">
                  <c:v>33704</c:v>
                </c:pt>
                <c:pt idx="6">
                  <c:v>33539</c:v>
                </c:pt>
                <c:pt idx="7">
                  <c:v>37870</c:v>
                </c:pt>
                <c:pt idx="8">
                  <c:v>39744</c:v>
                </c:pt>
                <c:pt idx="9">
                  <c:v>41871</c:v>
                </c:pt>
                <c:pt idx="10">
                  <c:v>44282</c:v>
                </c:pt>
                <c:pt idx="11">
                  <c:v>47108</c:v>
                </c:pt>
                <c:pt idx="12">
                  <c:v>50047</c:v>
                </c:pt>
                <c:pt idx="13">
                  <c:v>58485</c:v>
                </c:pt>
                <c:pt idx="14">
                  <c:v>60621</c:v>
                </c:pt>
                <c:pt idx="15">
                  <c:v>64430</c:v>
                </c:pt>
                <c:pt idx="16">
                  <c:v>62621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BD-4C32-89C1-5881C1F5A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77648"/>
        <c:axId val="715071664"/>
      </c:lineChart>
      <c:catAx>
        <c:axId val="71507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507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50716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507764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488" r="0.75000000000000488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operadores de agricultura</a:t>
            </a:r>
          </a:p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 ecológica según tipo</a:t>
            </a:r>
          </a:p>
        </c:rich>
      </c:tx>
      <c:layout>
        <c:manualLayout>
          <c:xMode val="edge"/>
          <c:yMode val="edge"/>
          <c:x val="0.15321342507987104"/>
          <c:y val="5.328602413444301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2000008394879753"/>
          <c:y val="0.36710545579135134"/>
          <c:w val="0.84800027604175665"/>
          <c:h val="0.56127922832432064"/>
        </c:manualLayout>
      </c:layout>
      <c:lineChart>
        <c:grouping val="standard"/>
        <c:varyColors val="0"/>
        <c:ser>
          <c:idx val="0"/>
          <c:order val="0"/>
          <c:tx>
            <c:strRef>
              <c:f>'9.11.2'!$B$6</c:f>
              <c:strCache>
                <c:ptCount val="1"/>
                <c:pt idx="0">
                  <c:v>Productores</c:v>
                </c:pt>
              </c:strCache>
            </c:strRef>
          </c:tx>
          <c:spPr>
            <a:ln w="38100">
              <a:solidFill>
                <a:srgbClr val="FFCC99"/>
              </a:solidFill>
              <a:prstDash val="solid"/>
            </a:ln>
          </c:spPr>
          <c:marker>
            <c:symbol val="none"/>
          </c:marker>
          <c:cat>
            <c:numRef>
              <c:f>'9.11.2'!$A$7:$A$23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'9.11.2'!$B$7:$B$23</c:f>
              <c:numCache>
                <c:formatCode>#.##0__;\–#.##0__;0__;@__</c:formatCode>
                <c:ptCount val="17"/>
                <c:pt idx="0">
                  <c:v>21291</c:v>
                </c:pt>
                <c:pt idx="1">
                  <c:v>25291</c:v>
                </c:pt>
                <c:pt idx="2">
                  <c:v>27877</c:v>
                </c:pt>
                <c:pt idx="3">
                  <c:v>32206</c:v>
                </c:pt>
                <c:pt idx="4">
                  <c:v>30462</c:v>
                </c:pt>
                <c:pt idx="5">
                  <c:v>30502</c:v>
                </c:pt>
                <c:pt idx="6">
                  <c:v>30602</c:v>
                </c:pt>
                <c:pt idx="7">
                  <c:v>34673</c:v>
                </c:pt>
                <c:pt idx="8">
                  <c:v>36207</c:v>
                </c:pt>
                <c:pt idx="9">
                  <c:v>37712</c:v>
                </c:pt>
                <c:pt idx="10">
                  <c:v>39505</c:v>
                </c:pt>
                <c:pt idx="11">
                  <c:v>41838</c:v>
                </c:pt>
                <c:pt idx="12">
                  <c:v>44493</c:v>
                </c:pt>
                <c:pt idx="13">
                  <c:v>53029</c:v>
                </c:pt>
                <c:pt idx="14">
                  <c:v>56024</c:v>
                </c:pt>
                <c:pt idx="15">
                  <c:v>57980</c:v>
                </c:pt>
                <c:pt idx="16">
                  <c:v>56067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90-4DB8-99DD-08C00BB37045}"/>
            </c:ext>
          </c:extLst>
        </c:ser>
        <c:ser>
          <c:idx val="1"/>
          <c:order val="1"/>
          <c:tx>
            <c:strRef>
              <c:f>'9.11.2'!$C$6</c:f>
              <c:strCache>
                <c:ptCount val="1"/>
                <c:pt idx="0">
                  <c:v>Elaboradores / Transformadores</c:v>
                </c:pt>
              </c:strCache>
            </c:strRef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'9.11.2'!$A$7:$A$23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'9.11.2'!$C$7:$C$23</c:f>
              <c:numCache>
                <c:formatCode>#.##0__;\–#.##0__;0__;@__</c:formatCode>
                <c:ptCount val="17"/>
                <c:pt idx="0">
                  <c:v>2168</c:v>
                </c:pt>
                <c:pt idx="1">
                  <c:v>2465</c:v>
                </c:pt>
                <c:pt idx="2">
                  <c:v>2747</c:v>
                </c:pt>
                <c:pt idx="3">
                  <c:v>2729</c:v>
                </c:pt>
                <c:pt idx="4">
                  <c:v>2790</c:v>
                </c:pt>
                <c:pt idx="5">
                  <c:v>2842</c:v>
                </c:pt>
                <c:pt idx="6">
                  <c:v>3082</c:v>
                </c:pt>
                <c:pt idx="7">
                  <c:v>3492</c:v>
                </c:pt>
                <c:pt idx="8">
                  <c:v>3810</c:v>
                </c:pt>
                <c:pt idx="9">
                  <c:v>4297</c:v>
                </c:pt>
                <c:pt idx="10">
                  <c:v>4627</c:v>
                </c:pt>
                <c:pt idx="11">
                  <c:v>5230</c:v>
                </c:pt>
                <c:pt idx="12">
                  <c:v>5561</c:v>
                </c:pt>
                <c:pt idx="13">
                  <c:v>5921</c:v>
                </c:pt>
                <c:pt idx="14">
                  <c:v>5773</c:v>
                </c:pt>
                <c:pt idx="15">
                  <c:v>6149</c:v>
                </c:pt>
                <c:pt idx="16">
                  <c:v>6174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90-4DB8-99DD-08C00BB37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74928"/>
        <c:axId val="715067856"/>
      </c:lineChart>
      <c:catAx>
        <c:axId val="71507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506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506785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507492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912669521197834"/>
          <c:y val="0.16745575613337721"/>
          <c:w val="0.59866686154519999"/>
          <c:h val="5.150980259938364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477" r="0.75000000000000477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24</xdr:row>
      <xdr:rowOff>66675</xdr:rowOff>
    </xdr:from>
    <xdr:to>
      <xdr:col>7</xdr:col>
      <xdr:colOff>914400</xdr:colOff>
      <xdr:row>49</xdr:row>
      <xdr:rowOff>28575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50</xdr:row>
      <xdr:rowOff>0</xdr:rowOff>
    </xdr:from>
    <xdr:to>
      <xdr:col>7</xdr:col>
      <xdr:colOff>914400</xdr:colOff>
      <xdr:row>75</xdr:row>
      <xdr:rowOff>76200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30</xdr:row>
      <xdr:rowOff>57150</xdr:rowOff>
    </xdr:from>
    <xdr:to>
      <xdr:col>18</xdr:col>
      <xdr:colOff>127000</xdr:colOff>
      <xdr:row>55</xdr:row>
      <xdr:rowOff>40822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C775D7-AB93-44EE-9D13-425C6B91AD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30</xdr:row>
      <xdr:rowOff>57150</xdr:rowOff>
    </xdr:from>
    <xdr:to>
      <xdr:col>19</xdr:col>
      <xdr:colOff>584200</xdr:colOff>
      <xdr:row>55</xdr:row>
      <xdr:rowOff>40822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0976732-BB2C-4238-B6C4-93CBCA00B0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53</xdr:row>
      <xdr:rowOff>66675</xdr:rowOff>
    </xdr:from>
    <xdr:to>
      <xdr:col>7</xdr:col>
      <xdr:colOff>279399</xdr:colOff>
      <xdr:row>78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DE46C35D-58B2-4CBC-908E-918C71311E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115358</xdr:colOff>
      <xdr:row>79</xdr:row>
      <xdr:rowOff>111125</xdr:rowOff>
    </xdr:from>
    <xdr:to>
      <xdr:col>7</xdr:col>
      <xdr:colOff>305858</xdr:colOff>
      <xdr:row>106</xdr:row>
      <xdr:rowOff>136525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5329749E-043C-4508-93A1-CF58BAB8F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27</xdr:row>
      <xdr:rowOff>95250</xdr:rowOff>
    </xdr:from>
    <xdr:to>
      <xdr:col>6</xdr:col>
      <xdr:colOff>198783</xdr:colOff>
      <xdr:row>51</xdr:row>
      <xdr:rowOff>66261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4AE7D06-B622-4075-8F07-6E04CCE02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53</xdr:row>
      <xdr:rowOff>104775</xdr:rowOff>
    </xdr:from>
    <xdr:to>
      <xdr:col>4</xdr:col>
      <xdr:colOff>1190625</xdr:colOff>
      <xdr:row>78</xdr:row>
      <xdr:rowOff>104775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2FB6062F-B0F8-42CB-8170-2E46ACA86A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26</xdr:row>
      <xdr:rowOff>88900</xdr:rowOff>
    </xdr:from>
    <xdr:to>
      <xdr:col>4</xdr:col>
      <xdr:colOff>588065</xdr:colOff>
      <xdr:row>50</xdr:row>
      <xdr:rowOff>66261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186D0FF-4501-416E-8F49-8814618BB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66674</xdr:colOff>
      <xdr:row>51</xdr:row>
      <xdr:rowOff>76200</xdr:rowOff>
    </xdr:from>
    <xdr:to>
      <xdr:col>3</xdr:col>
      <xdr:colOff>1523999</xdr:colOff>
      <xdr:row>75</xdr:row>
      <xdr:rowOff>142875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1A02AA0-6B41-48E1-BAC0-4811F9C365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31</xdr:row>
      <xdr:rowOff>0</xdr:rowOff>
    </xdr:from>
    <xdr:to>
      <xdr:col>7</xdr:col>
      <xdr:colOff>1103775</xdr:colOff>
      <xdr:row>57</xdr:row>
      <xdr:rowOff>28575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6C5E13C8-77E2-43F2-86FD-3AE8722592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58</xdr:row>
      <xdr:rowOff>104775</xdr:rowOff>
    </xdr:from>
    <xdr:to>
      <xdr:col>7</xdr:col>
      <xdr:colOff>1103775</xdr:colOff>
      <xdr:row>85</xdr:row>
      <xdr:rowOff>28575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CF5200AA-8077-4B01-ACED-4C33DC3CB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30</xdr:row>
      <xdr:rowOff>34925</xdr:rowOff>
    </xdr:from>
    <xdr:to>
      <xdr:col>6</xdr:col>
      <xdr:colOff>1244599</xdr:colOff>
      <xdr:row>59</xdr:row>
      <xdr:rowOff>50800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73AA7236-2B79-4DF8-B6E6-5F120CDA31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22</xdr:row>
      <xdr:rowOff>76200</xdr:rowOff>
    </xdr:from>
    <xdr:to>
      <xdr:col>7</xdr:col>
      <xdr:colOff>990600</xdr:colOff>
      <xdr:row>47</xdr:row>
      <xdr:rowOff>76200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22</xdr:row>
      <xdr:rowOff>28575</xdr:rowOff>
    </xdr:from>
    <xdr:to>
      <xdr:col>8</xdr:col>
      <xdr:colOff>0</xdr:colOff>
      <xdr:row>45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46</xdr:row>
      <xdr:rowOff>114300</xdr:rowOff>
    </xdr:from>
    <xdr:to>
      <xdr:col>8</xdr:col>
      <xdr:colOff>19050</xdr:colOff>
      <xdr:row>71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12700</xdr:rowOff>
    </xdr:from>
    <xdr:to>
      <xdr:col>9</xdr:col>
      <xdr:colOff>879475</xdr:colOff>
      <xdr:row>47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22</xdr:row>
      <xdr:rowOff>28575</xdr:rowOff>
    </xdr:from>
    <xdr:to>
      <xdr:col>4</xdr:col>
      <xdr:colOff>1362075</xdr:colOff>
      <xdr:row>47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353695</xdr:colOff>
      <xdr:row>19</xdr:row>
      <xdr:rowOff>71120</xdr:rowOff>
    </xdr:from>
    <xdr:to>
      <xdr:col>11</xdr:col>
      <xdr:colOff>753745</xdr:colOff>
      <xdr:row>44</xdr:row>
      <xdr:rowOff>80645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26</xdr:row>
      <xdr:rowOff>38101</xdr:rowOff>
    </xdr:from>
    <xdr:to>
      <xdr:col>6</xdr:col>
      <xdr:colOff>939800</xdr:colOff>
      <xdr:row>53</xdr:row>
      <xdr:rowOff>127001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24</xdr:row>
      <xdr:rowOff>0</xdr:rowOff>
    </xdr:from>
    <xdr:to>
      <xdr:col>6</xdr:col>
      <xdr:colOff>65775</xdr:colOff>
      <xdr:row>49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50</xdr:row>
      <xdr:rowOff>28575</xdr:rowOff>
    </xdr:from>
    <xdr:to>
      <xdr:col>6</xdr:col>
      <xdr:colOff>65775</xdr:colOff>
      <xdr:row>75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21</xdr:row>
      <xdr:rowOff>47625</xdr:rowOff>
    </xdr:from>
    <xdr:to>
      <xdr:col>5</xdr:col>
      <xdr:colOff>0</xdr:colOff>
      <xdr:row>46</xdr:row>
      <xdr:rowOff>28575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6E7849CB-DA17-4019-881D-82D45445DF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41275</xdr:colOff>
      <xdr:row>47</xdr:row>
      <xdr:rowOff>139700</xdr:rowOff>
    </xdr:from>
    <xdr:to>
      <xdr:col>4</xdr:col>
      <xdr:colOff>1349375</xdr:colOff>
      <xdr:row>73</xdr:row>
      <xdr:rowOff>101600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908E6EEC-CCCD-4CA5-A5B5-9332266464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130175</xdr:colOff>
      <xdr:row>23</xdr:row>
      <xdr:rowOff>142875</xdr:rowOff>
    </xdr:from>
    <xdr:to>
      <xdr:col>6</xdr:col>
      <xdr:colOff>906425</xdr:colOff>
      <xdr:row>48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130175</xdr:colOff>
      <xdr:row>50</xdr:row>
      <xdr:rowOff>9525</xdr:rowOff>
    </xdr:from>
    <xdr:to>
      <xdr:col>6</xdr:col>
      <xdr:colOff>906425</xdr:colOff>
      <xdr:row>76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26</xdr:row>
      <xdr:rowOff>0</xdr:rowOff>
    </xdr:from>
    <xdr:to>
      <xdr:col>2</xdr:col>
      <xdr:colOff>1857630</xdr:colOff>
      <xdr:row>51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106680</xdr:colOff>
      <xdr:row>53</xdr:row>
      <xdr:rowOff>129540</xdr:rowOff>
    </xdr:from>
    <xdr:to>
      <xdr:col>2</xdr:col>
      <xdr:colOff>1857630</xdr:colOff>
      <xdr:row>77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25</xdr:row>
      <xdr:rowOff>30480</xdr:rowOff>
    </xdr:from>
    <xdr:to>
      <xdr:col>2</xdr:col>
      <xdr:colOff>1914524</xdr:colOff>
      <xdr:row>50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serihist4.xls?CF6435F2" TargetMode="External"/><Relationship Id="rId1" Type="http://schemas.openxmlformats.org/officeDocument/2006/relationships/externalLinkPath" Target="file:///\\CF6435F2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nuario%202001\AEA2000\EXCEL_CAPS\serihist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Anuario%202001\AEA2000\EXCEL_CAPS\serihist4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1.100\Users\UNKNOWN\AppData\Local\Microsoft\Windows\Temporary%20Internet%20Files\Content.IE5\D5TOIFKA\ANUARIO%202017\CAPITULOS%20XLS\Documents%20and%20Settings\rcad\Escritorio\Anuario%202004\Anuario%202001\AEA2000\EXCEL_CAPS\serihist4.xls?7E1EE753" TargetMode="External"/><Relationship Id="rId1" Type="http://schemas.openxmlformats.org/officeDocument/2006/relationships/externalLinkPath" Target="file:///\\7E1EE753\serihist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Mis%20documentos\Anuario\anuario(02)p\Arlleg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Mis%20documentos\Anuario\anuario(02)p\Arlleg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Mis%20documentos\Anuario\anuario(02)p\Arlleg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Mis%20documentos\Anuario\anuario(02)p\Arlleg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nuario%202001\AEA2000\EXCEL_CAPS\internacional\faostat%20agricola\faoagricola2.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EXCEL_CAPS\internacional\faostat%20agricola\faoagricola2.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Anuario\Anuario_Pepa\EXCEL_CAPS\internacional\faostat%20agricola\faoagricola2.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nalb\Mis%20documentos\Anuario%202004\Anuario%20(3-11-05)\EXCEL_CAPS\internacional\faostat%20agricola\faoagricola2.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EXCEL_CAPS\internacional\faostat%20agricola\faoagricola2.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Anuario\Tablas_Antonio\EXCEL_CAPS\internacional\faostat%20agricola\faoagricola2.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EXCEL_CAPS\internacional\faostat%20agricola\faoagricola2.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2002\internacional\faostat%20agricola\faoagricola2.0.xls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Mis%20documentos\Anuario\Anuario2002\internacional\faostat%20agricola\faoagricola2.0.xls?4DAEEAB5" TargetMode="External"/><Relationship Id="rId1" Type="http://schemas.openxmlformats.org/officeDocument/2006/relationships/externalLinkPath" Target="file:///\\4DAEEAB5\faoagricola2.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NUA98\ANUA98\A98cap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ANUA98\ANUA98\A98cap2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Documents%20and%20Settings\rcad\Escritorio\Anuario%202004\ANUA98\ANUA98\A98cap2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A01cap19.xls?CF6435F2" TargetMode="External"/><Relationship Id="rId1" Type="http://schemas.openxmlformats.org/officeDocument/2006/relationships/externalLinkPath" Target="file:///\\CF6435F2\A01cap1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nuario%202001\AEA2000\EXCEL_CAPS\A01cap19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Anuario%202001\AEA2000\EXCEL_CAPS\A01cap19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1.100\Users\UNKNOWN\AppData\Local\Microsoft\Windows\Temporary%20Internet%20Files\Content.IE5\D5TOIFKA\ANUARIO%202017\CAPITULOS%20XLS\Documents%20and%20Settings\rcad\Escritorio\Anuario%202004\Anuario%202001\AEA2000\EXCEL_CAPS\A01cap19.xls?7E1EE753" TargetMode="External"/><Relationship Id="rId1" Type="http://schemas.openxmlformats.org/officeDocument/2006/relationships/externalLinkPath" Target="file:///\\7E1EE753\A01cap19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19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NUA98\ANUA98\A98CAP19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ANUA98\ANUA98\A98CAP1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Documents%20and%20Settings\rcad\Escritorio\Anuario%202004\ANUA98\ANUA98\A98CAP1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EA2003-C07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EA2003-C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AEA2003-C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Documents%20and%20Settings\rcad\Escritorio\Anuario%202004\AEA2003-C07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8.1\Demoscopia_Tecnicos\SIGMADOS_ACTIVOS\P00345.12.24%20Anuario%20MAPA%202024\ANUARIO%202025\Avance\Anuario\Formato%20EXCEL\AE25-C09\9.1.3%202026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8.1\Demoscopia_Tecnicos\Users\Jquintanilla\Desktop\SGACE%20JOSE%20Q\ARROZ%20Y%20FORZADOS\5.ARROZ_Y_FORZADOS_2023\5.TABLAS_ANUARIO_ARROZ_Y_FORZADOS_2023_ANUARIO_2024\CULFORZ'23_Anuario_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3"/>
    </sheetNames>
    <sheetDataSet>
      <sheetData sheetId="0">
        <row r="6">
          <cell r="B6">
            <v>2007</v>
          </cell>
          <cell r="C6">
            <v>2008</v>
          </cell>
          <cell r="D6">
            <v>2009</v>
          </cell>
          <cell r="E6">
            <v>2010</v>
          </cell>
          <cell r="F6">
            <v>2011</v>
          </cell>
          <cell r="G6">
            <v>2012</v>
          </cell>
          <cell r="H6">
            <v>2013</v>
          </cell>
          <cell r="I6">
            <v>2014</v>
          </cell>
          <cell r="J6">
            <v>2015</v>
          </cell>
          <cell r="K6">
            <v>2016</v>
          </cell>
          <cell r="L6">
            <v>2017</v>
          </cell>
          <cell r="M6">
            <v>2018</v>
          </cell>
          <cell r="N6">
            <v>2019</v>
          </cell>
          <cell r="O6">
            <v>2020</v>
          </cell>
          <cell r="P6" t="str">
            <v>2021(**)</v>
          </cell>
          <cell r="Q6" t="str">
            <v>2022(**)</v>
          </cell>
          <cell r="R6" t="str">
            <v>2023(**)</v>
          </cell>
          <cell r="S6" t="str">
            <v>2024 (**)</v>
          </cell>
          <cell r="T6" t="str">
            <v>2025(**)</v>
          </cell>
        </row>
        <row r="7"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</row>
        <row r="24">
          <cell r="B24">
            <v>75148</v>
          </cell>
          <cell r="C24">
            <v>79269</v>
          </cell>
          <cell r="D24">
            <v>76057</v>
          </cell>
          <cell r="E24">
            <v>67726</v>
          </cell>
          <cell r="F24">
            <v>97346.31</v>
          </cell>
          <cell r="G24">
            <v>116306.6</v>
          </cell>
          <cell r="H24">
            <v>136962</v>
          </cell>
          <cell r="I24">
            <v>131537.66999999998</v>
          </cell>
          <cell r="J24">
            <v>107749.22000000002</v>
          </cell>
          <cell r="K24">
            <v>129081.12</v>
          </cell>
          <cell r="L24">
            <v>124226.87000000001</v>
          </cell>
          <cell r="M24">
            <v>115246.01999999999</v>
          </cell>
          <cell r="N24">
            <v>107126.9</v>
          </cell>
          <cell r="O24">
            <v>98151.58</v>
          </cell>
          <cell r="P24">
            <v>96605.87</v>
          </cell>
          <cell r="Q24">
            <v>67620.05</v>
          </cell>
          <cell r="R24">
            <v>46327.42</v>
          </cell>
          <cell r="S24">
            <v>69411.320000000007</v>
          </cell>
          <cell r="T24">
            <v>70006.37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LFOR' 22-23"/>
    </sheetNames>
    <sheetDataSet>
      <sheetData sheetId="0" refreshError="1">
        <row r="28">
          <cell r="B28">
            <v>2620500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N72"/>
  <sheetViews>
    <sheetView showGridLines="0" tabSelected="1" view="pageBreakPreview" zoomScale="75" zoomScaleNormal="75" zoomScaleSheetLayoutView="75" workbookViewId="0">
      <selection activeCell="Q20" sqref="Q20"/>
    </sheetView>
  </sheetViews>
  <sheetFormatPr baseColWidth="10" defaultColWidth="11.42578125" defaultRowHeight="12.75"/>
  <cols>
    <col min="1" max="1" width="55.28515625" style="34" customWidth="1"/>
    <col min="2" max="6" width="15.7109375" style="34" customWidth="1"/>
    <col min="7" max="7" width="15.5703125" style="35" customWidth="1"/>
    <col min="8" max="8" width="13.42578125" style="35" customWidth="1"/>
    <col min="9" max="9" width="17.140625" style="34" customWidth="1"/>
    <col min="10" max="10" width="16.140625" style="34" customWidth="1"/>
    <col min="11" max="13" width="16.42578125" style="34" customWidth="1"/>
    <col min="14" max="16384" width="11.42578125" style="34"/>
  </cols>
  <sheetData>
    <row r="1" spans="1:14" s="3" customFormat="1" ht="18.75">
      <c r="A1" s="481" t="s">
        <v>187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</row>
    <row r="2" spans="1:14" ht="10.9" customHeight="1">
      <c r="A2" s="89"/>
      <c r="B2" s="89"/>
      <c r="C2" s="89"/>
      <c r="D2" s="89"/>
      <c r="E2" s="89"/>
      <c r="F2" s="89"/>
      <c r="G2" s="90"/>
      <c r="H2" s="90"/>
      <c r="I2" s="89"/>
      <c r="J2" s="89"/>
      <c r="K2" s="89"/>
      <c r="L2" s="89"/>
      <c r="M2" s="89"/>
    </row>
    <row r="3" spans="1:14" s="11" customFormat="1" ht="14.45" customHeight="1">
      <c r="A3" s="480" t="s">
        <v>384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</row>
    <row r="4" spans="1:14" s="8" customFormat="1" ht="22.9" customHeight="1" thickBot="1">
      <c r="A4" s="83"/>
      <c r="B4" s="83"/>
      <c r="C4" s="83"/>
      <c r="G4" s="84"/>
      <c r="H4" s="84"/>
    </row>
    <row r="5" spans="1:14" ht="54" customHeight="1" thickBot="1">
      <c r="A5" s="91" t="s">
        <v>367</v>
      </c>
      <c r="B5" s="92" t="s">
        <v>310</v>
      </c>
      <c r="C5" s="92" t="s">
        <v>314</v>
      </c>
      <c r="D5" s="92" t="s">
        <v>321</v>
      </c>
      <c r="E5" s="92" t="s">
        <v>328</v>
      </c>
      <c r="F5" s="92" t="s">
        <v>366</v>
      </c>
      <c r="G5" s="93" t="s">
        <v>375</v>
      </c>
      <c r="H5" s="93" t="s">
        <v>383</v>
      </c>
      <c r="I5" s="93" t="s">
        <v>400</v>
      </c>
      <c r="J5" s="93" t="s">
        <v>427</v>
      </c>
      <c r="K5" s="94" t="s">
        <v>447</v>
      </c>
      <c r="L5" s="94" t="s">
        <v>454</v>
      </c>
      <c r="M5" s="94" t="s">
        <v>489</v>
      </c>
      <c r="N5" s="8"/>
    </row>
    <row r="6" spans="1:14" ht="38.25" customHeight="1" thickTop="1">
      <c r="A6" s="95" t="s">
        <v>166</v>
      </c>
      <c r="B6" s="96"/>
      <c r="C6" s="96"/>
      <c r="D6" s="96"/>
      <c r="E6" s="96"/>
      <c r="F6" s="96"/>
      <c r="G6" s="96"/>
      <c r="H6" s="96"/>
      <c r="I6" s="97"/>
      <c r="J6" s="97"/>
      <c r="K6" s="98"/>
      <c r="L6" s="99"/>
      <c r="M6" s="98"/>
      <c r="N6" s="8"/>
    </row>
    <row r="7" spans="1:14" ht="13.5">
      <c r="A7" s="100" t="s">
        <v>238</v>
      </c>
      <c r="B7" s="101">
        <v>764383</v>
      </c>
      <c r="C7" s="101">
        <v>833038</v>
      </c>
      <c r="D7" s="101">
        <v>881197</v>
      </c>
      <c r="E7" s="101">
        <v>963246.35400000005</v>
      </c>
      <c r="F7" s="101">
        <v>924071.26</v>
      </c>
      <c r="G7" s="101">
        <v>1090415.54</v>
      </c>
      <c r="H7" s="101">
        <v>1136134</v>
      </c>
      <c r="I7" s="101">
        <v>1243293.1000000001</v>
      </c>
      <c r="J7" s="101">
        <v>1070911.54</v>
      </c>
      <c r="K7" s="101">
        <v>1219798.6580000001</v>
      </c>
      <c r="L7" s="101">
        <v>1222974.4194000002</v>
      </c>
      <c r="M7" s="101">
        <v>1464134.2852999999</v>
      </c>
    </row>
    <row r="8" spans="1:14" ht="13.5">
      <c r="A8" s="100" t="s">
        <v>239</v>
      </c>
      <c r="B8" s="101">
        <v>362707</v>
      </c>
      <c r="C8" s="101">
        <v>466506</v>
      </c>
      <c r="D8" s="101">
        <v>657989</v>
      </c>
      <c r="E8" s="101">
        <v>662569.69999999995</v>
      </c>
      <c r="F8" s="101">
        <v>552657.81999999995</v>
      </c>
      <c r="G8" s="101">
        <v>376182.76</v>
      </c>
      <c r="H8" s="101">
        <v>383946.38</v>
      </c>
      <c r="I8" s="101">
        <v>471868.74900000001</v>
      </c>
      <c r="J8" s="101">
        <v>370651.35499999998</v>
      </c>
      <c r="K8" s="101">
        <v>467022.15360000002</v>
      </c>
      <c r="L8" s="101">
        <v>403074.43460000004</v>
      </c>
      <c r="M8" s="101">
        <v>417273.32120000001</v>
      </c>
    </row>
    <row r="9" spans="1:14" ht="13.5">
      <c r="A9" s="100" t="s">
        <v>236</v>
      </c>
      <c r="B9" s="101">
        <v>897617</v>
      </c>
      <c r="C9" s="101">
        <v>897687</v>
      </c>
      <c r="D9" s="101">
        <v>1010759</v>
      </c>
      <c r="E9" s="101">
        <v>1302154.18</v>
      </c>
      <c r="F9" s="101">
        <v>1222636.67</v>
      </c>
      <c r="G9" s="101">
        <v>1454614.24</v>
      </c>
      <c r="H9" s="101">
        <v>1499767.5</v>
      </c>
      <c r="I9" s="101">
        <v>1445425.43</v>
      </c>
      <c r="J9" s="101">
        <v>1428406.84</v>
      </c>
      <c r="K9" s="101">
        <v>1392299.34</v>
      </c>
      <c r="L9" s="101">
        <v>1303267.8700000001</v>
      </c>
      <c r="M9" s="101">
        <v>1613913.0427000001</v>
      </c>
    </row>
    <row r="10" spans="1:14" ht="13.5">
      <c r="A10" s="100" t="s">
        <v>237</v>
      </c>
      <c r="B10" s="101">
        <v>15329</v>
      </c>
      <c r="C10" s="101">
        <v>28377</v>
      </c>
      <c r="D10" s="101">
        <v>43478</v>
      </c>
      <c r="E10" s="101">
        <v>23310.27</v>
      </c>
      <c r="F10" s="101">
        <v>32658.13</v>
      </c>
      <c r="G10" s="101">
        <v>44440.06</v>
      </c>
      <c r="H10" s="101">
        <v>39368.53</v>
      </c>
      <c r="I10" s="101">
        <v>35846.04</v>
      </c>
      <c r="J10" s="101">
        <v>44440.06</v>
      </c>
      <c r="K10" s="101">
        <v>24438.16</v>
      </c>
      <c r="L10" s="101">
        <v>24317.134999999998</v>
      </c>
      <c r="M10" s="101">
        <v>33118.909999999996</v>
      </c>
    </row>
    <row r="11" spans="1:14" ht="13.5">
      <c r="A11" s="100" t="s">
        <v>235</v>
      </c>
      <c r="B11" s="101">
        <v>72914</v>
      </c>
      <c r="C11" s="101">
        <v>73728</v>
      </c>
      <c r="D11" s="101">
        <v>86325</v>
      </c>
      <c r="E11" s="101">
        <v>118083.8</v>
      </c>
      <c r="F11" s="101">
        <v>122762.3</v>
      </c>
      <c r="G11" s="101">
        <v>128351.32</v>
      </c>
      <c r="H11" s="101">
        <v>131799.32999999999</v>
      </c>
      <c r="I11" s="101">
        <v>182416.15</v>
      </c>
      <c r="J11" s="101">
        <v>126039.57</v>
      </c>
      <c r="K11" s="101">
        <v>179127.06399999998</v>
      </c>
      <c r="L11" s="101">
        <v>138194.67000000001</v>
      </c>
      <c r="M11" s="101">
        <v>217325.15999999997</v>
      </c>
    </row>
    <row r="12" spans="1:14" ht="13.5">
      <c r="A12" s="100" t="s">
        <v>293</v>
      </c>
      <c r="B12" s="101">
        <v>1882</v>
      </c>
      <c r="C12" s="101">
        <v>7432</v>
      </c>
      <c r="D12" s="101">
        <v>3180</v>
      </c>
      <c r="E12" s="101">
        <v>9405.15</v>
      </c>
      <c r="F12" s="101">
        <v>7366.75</v>
      </c>
      <c r="G12" s="101">
        <v>14759.5</v>
      </c>
      <c r="H12" s="101">
        <v>4578.75</v>
      </c>
      <c r="I12" s="101">
        <v>19204.25</v>
      </c>
      <c r="J12" s="101">
        <v>13919.5</v>
      </c>
      <c r="K12" s="101">
        <v>14773.75</v>
      </c>
      <c r="L12" s="101">
        <v>11041.92</v>
      </c>
      <c r="M12" s="101">
        <v>23886.16</v>
      </c>
    </row>
    <row r="13" spans="1:14" ht="13.5">
      <c r="A13" s="100" t="s">
        <v>234</v>
      </c>
      <c r="B13" s="101">
        <v>161922</v>
      </c>
      <c r="C13" s="101">
        <v>184053</v>
      </c>
      <c r="D13" s="101">
        <v>205881</v>
      </c>
      <c r="E13" s="101">
        <v>195261</v>
      </c>
      <c r="F13" s="101">
        <v>183219.81</v>
      </c>
      <c r="G13" s="101">
        <v>177673.99</v>
      </c>
      <c r="H13" s="101">
        <v>177927.17</v>
      </c>
      <c r="I13" s="101">
        <v>146752.54</v>
      </c>
      <c r="J13" s="101">
        <v>177673.99</v>
      </c>
      <c r="K13" s="101">
        <v>82052.75</v>
      </c>
      <c r="L13" s="101">
        <v>138443.51</v>
      </c>
      <c r="M13" s="101">
        <v>189389.97</v>
      </c>
    </row>
    <row r="14" spans="1:14" ht="13.5">
      <c r="A14" s="100" t="s">
        <v>365</v>
      </c>
      <c r="B14" s="101">
        <v>46615</v>
      </c>
      <c r="C14" s="101">
        <v>34784</v>
      </c>
      <c r="D14" s="101">
        <v>27829</v>
      </c>
      <c r="E14" s="101">
        <v>21690.729100000008</v>
      </c>
      <c r="F14" s="101">
        <v>25952.59</v>
      </c>
      <c r="G14" s="101">
        <v>18890.63</v>
      </c>
      <c r="H14" s="101">
        <v>32535.9</v>
      </c>
      <c r="I14" s="101">
        <v>27306.560799999999</v>
      </c>
      <c r="J14" s="101">
        <v>18890.629499999999</v>
      </c>
      <c r="K14" s="101">
        <v>27791.789100000002</v>
      </c>
      <c r="L14" s="101">
        <v>19358.324000000001</v>
      </c>
      <c r="M14" s="101">
        <v>82998.781400000007</v>
      </c>
    </row>
    <row r="15" spans="1:14" ht="13.5">
      <c r="A15" s="100" t="s">
        <v>258</v>
      </c>
      <c r="B15" s="101">
        <v>134743</v>
      </c>
      <c r="C15" s="101">
        <v>139074</v>
      </c>
      <c r="D15" s="101">
        <v>139233</v>
      </c>
      <c r="E15" s="101">
        <v>157107.92300000001</v>
      </c>
      <c r="F15" s="101">
        <v>157654.51</v>
      </c>
      <c r="G15" s="101">
        <v>157654.51</v>
      </c>
      <c r="H15" s="101">
        <v>231010.81</v>
      </c>
      <c r="I15" s="101">
        <v>300661.86</v>
      </c>
      <c r="J15" s="101">
        <v>242061.88</v>
      </c>
      <c r="K15" s="101">
        <v>259956.99600000001</v>
      </c>
      <c r="L15" s="101">
        <v>226435.43999999997</v>
      </c>
      <c r="M15" s="101">
        <v>372825.51950000005</v>
      </c>
    </row>
    <row r="16" spans="1:14" ht="13.5">
      <c r="A16" s="100" t="s">
        <v>364</v>
      </c>
      <c r="B16" s="101" t="s">
        <v>141</v>
      </c>
      <c r="C16" s="101">
        <v>6</v>
      </c>
      <c r="D16" s="101" t="s">
        <v>141</v>
      </c>
      <c r="E16" s="101">
        <v>692.64</v>
      </c>
      <c r="F16" s="101">
        <v>74.400000000000006</v>
      </c>
      <c r="G16" s="101">
        <v>40</v>
      </c>
      <c r="H16" s="101">
        <v>453.24</v>
      </c>
      <c r="I16" s="101">
        <v>696</v>
      </c>
      <c r="J16" s="102">
        <v>40</v>
      </c>
      <c r="K16" s="101" t="s">
        <v>141</v>
      </c>
      <c r="L16" s="101">
        <v>200</v>
      </c>
      <c r="M16" s="101">
        <v>3</v>
      </c>
    </row>
    <row r="17" spans="1:13" s="13" customFormat="1" ht="16.5">
      <c r="A17" s="100" t="s">
        <v>412</v>
      </c>
      <c r="B17" s="101" t="s">
        <v>141</v>
      </c>
      <c r="C17" s="101" t="s">
        <v>141</v>
      </c>
      <c r="D17" s="101" t="s">
        <v>141</v>
      </c>
      <c r="E17" s="101" t="s">
        <v>141</v>
      </c>
      <c r="F17" s="101" t="s">
        <v>141</v>
      </c>
      <c r="G17" s="101" t="s">
        <v>141</v>
      </c>
      <c r="H17" s="101">
        <v>296.5</v>
      </c>
      <c r="I17" s="101">
        <v>1438.45</v>
      </c>
      <c r="J17" s="101">
        <v>924.16499999999996</v>
      </c>
      <c r="K17" s="101">
        <v>2394.4654999999998</v>
      </c>
      <c r="L17" s="101">
        <v>1253.67</v>
      </c>
      <c r="M17" s="101">
        <v>8503.586299999999</v>
      </c>
    </row>
    <row r="18" spans="1:13" s="13" customFormat="1" ht="13.5">
      <c r="A18" s="103" t="s">
        <v>248</v>
      </c>
      <c r="B18" s="104">
        <v>2461636</v>
      </c>
      <c r="C18" s="104">
        <v>2667631</v>
      </c>
      <c r="D18" s="104">
        <v>3061627</v>
      </c>
      <c r="E18" s="104">
        <v>3455413.5466000005</v>
      </c>
      <c r="F18" s="104">
        <v>3229054</v>
      </c>
      <c r="G18" s="104">
        <v>3463022.55</v>
      </c>
      <c r="H18" s="104">
        <v>3637818</v>
      </c>
      <c r="I18" s="104">
        <v>3875043.5097999997</v>
      </c>
      <c r="J18" s="104">
        <v>3493959.5294999997</v>
      </c>
      <c r="K18" s="104">
        <v>3669655.1262000003</v>
      </c>
      <c r="L18" s="104">
        <f>SUM(L7:L17)</f>
        <v>3488561.3929999997</v>
      </c>
      <c r="M18" s="104">
        <f>SUM(M7:M17)</f>
        <v>4423371.7364000008</v>
      </c>
    </row>
    <row r="19" spans="1:13" ht="13.5">
      <c r="A19" s="105" t="s">
        <v>136</v>
      </c>
      <c r="B19" s="104">
        <v>315156</v>
      </c>
      <c r="C19" s="104">
        <v>408712</v>
      </c>
      <c r="D19" s="104">
        <v>336466.84</v>
      </c>
      <c r="E19" s="104">
        <v>306709.14</v>
      </c>
      <c r="F19" s="104">
        <v>321381.26</v>
      </c>
      <c r="G19" s="104">
        <v>316825</v>
      </c>
      <c r="H19" s="104">
        <v>296510.15999999997</v>
      </c>
      <c r="I19" s="104">
        <v>274271.69289999997</v>
      </c>
      <c r="J19" s="104">
        <v>225416.47</v>
      </c>
      <c r="K19" s="104">
        <v>225248.46289999998</v>
      </c>
      <c r="L19" s="104">
        <v>268364.08999999997</v>
      </c>
      <c r="M19" s="104" t="s">
        <v>141</v>
      </c>
    </row>
    <row r="20" spans="1:13" ht="13.5">
      <c r="A20" s="105" t="s">
        <v>249</v>
      </c>
      <c r="B20" s="101"/>
      <c r="C20" s="101"/>
      <c r="D20" s="101"/>
      <c r="E20" s="101"/>
      <c r="F20" s="104"/>
      <c r="G20" s="104"/>
      <c r="H20" s="101"/>
      <c r="I20" s="101"/>
      <c r="J20" s="101"/>
      <c r="K20" s="101"/>
      <c r="L20" s="101"/>
      <c r="M20" s="101"/>
    </row>
    <row r="21" spans="1:13" ht="13.5">
      <c r="A21" s="100" t="s">
        <v>302</v>
      </c>
      <c r="B21" s="101" t="s">
        <v>141</v>
      </c>
      <c r="C21" s="101">
        <v>1518</v>
      </c>
      <c r="D21" s="101">
        <v>1887.5</v>
      </c>
      <c r="E21" s="101">
        <v>2939.6</v>
      </c>
      <c r="F21" s="101">
        <v>2592.8000000000002</v>
      </c>
      <c r="G21" s="101">
        <v>2312.5</v>
      </c>
      <c r="H21" s="101">
        <v>1500</v>
      </c>
      <c r="I21" s="101">
        <v>1750</v>
      </c>
      <c r="J21" s="101">
        <v>2312.5</v>
      </c>
      <c r="K21" s="101" t="s">
        <v>141</v>
      </c>
      <c r="L21" s="101" t="s">
        <v>141</v>
      </c>
      <c r="M21" s="101" t="s">
        <v>141</v>
      </c>
    </row>
    <row r="22" spans="1:13" ht="13.5">
      <c r="A22" s="100" t="s">
        <v>273</v>
      </c>
      <c r="B22" s="101">
        <v>250</v>
      </c>
      <c r="C22" s="101">
        <v>292</v>
      </c>
      <c r="D22" s="101">
        <v>434.6</v>
      </c>
      <c r="E22" s="101">
        <v>645</v>
      </c>
      <c r="F22" s="101">
        <v>702.4</v>
      </c>
      <c r="G22" s="101">
        <v>733</v>
      </c>
      <c r="H22" s="101" t="s">
        <v>396</v>
      </c>
      <c r="I22" s="101">
        <v>1465</v>
      </c>
      <c r="J22" s="101">
        <v>733</v>
      </c>
      <c r="K22" s="101">
        <v>1679.1</v>
      </c>
      <c r="L22" s="101">
        <v>458.8</v>
      </c>
      <c r="M22" s="101">
        <v>688.95</v>
      </c>
    </row>
    <row r="23" spans="1:13" ht="13.5">
      <c r="A23" s="100" t="s">
        <v>274</v>
      </c>
      <c r="B23" s="101">
        <v>731</v>
      </c>
      <c r="C23" s="101">
        <v>868</v>
      </c>
      <c r="D23" s="101">
        <v>7356.5859999999993</v>
      </c>
      <c r="E23" s="101">
        <v>2520.268</v>
      </c>
      <c r="F23" s="101">
        <v>954.51</v>
      </c>
      <c r="G23" s="101">
        <v>3608.9</v>
      </c>
      <c r="H23" s="101">
        <v>9477.23</v>
      </c>
      <c r="I23" s="101">
        <v>5850.2047999999995</v>
      </c>
      <c r="J23" s="101">
        <v>3608.8957999999998</v>
      </c>
      <c r="K23" s="101">
        <v>11492.361199999999</v>
      </c>
      <c r="L23" s="101">
        <v>31216.109700000001</v>
      </c>
      <c r="M23" s="101">
        <v>55262.8652</v>
      </c>
    </row>
    <row r="24" spans="1:13" ht="13.5">
      <c r="A24" s="100" t="s">
        <v>377</v>
      </c>
      <c r="B24" s="101">
        <v>54280</v>
      </c>
      <c r="C24" s="101">
        <v>58315</v>
      </c>
      <c r="D24" s="101">
        <v>57896.178</v>
      </c>
      <c r="E24" s="101">
        <v>61576.538400000027</v>
      </c>
      <c r="F24" s="101">
        <v>67361.53</v>
      </c>
      <c r="G24" s="101">
        <v>65497.79</v>
      </c>
      <c r="H24" s="101" t="s">
        <v>141</v>
      </c>
      <c r="I24" s="101">
        <v>63008.284099999997</v>
      </c>
      <c r="J24" s="101">
        <v>65497.791500000007</v>
      </c>
      <c r="K24" s="101">
        <v>47325.613400000002</v>
      </c>
      <c r="L24" s="101">
        <v>34934.513800000001</v>
      </c>
      <c r="M24" s="101">
        <v>95254.632900000011</v>
      </c>
    </row>
    <row r="25" spans="1:13" ht="13.5">
      <c r="A25" s="100" t="s">
        <v>378</v>
      </c>
      <c r="B25" s="101" t="s">
        <v>141</v>
      </c>
      <c r="C25" s="101" t="s">
        <v>141</v>
      </c>
      <c r="D25" s="101" t="s">
        <v>141</v>
      </c>
      <c r="E25" s="101" t="s">
        <v>141</v>
      </c>
      <c r="F25" s="101" t="s">
        <v>141</v>
      </c>
      <c r="G25" s="101" t="s">
        <v>141</v>
      </c>
      <c r="H25" s="101">
        <v>63641.77</v>
      </c>
      <c r="I25" s="101">
        <v>55753.678100000005</v>
      </c>
      <c r="J25" s="101">
        <v>60356.906500000005</v>
      </c>
      <c r="K25" s="101" t="s">
        <v>141</v>
      </c>
      <c r="L25" s="101" t="s">
        <v>141</v>
      </c>
      <c r="M25" s="101" t="s">
        <v>141</v>
      </c>
    </row>
    <row r="26" spans="1:13" ht="13.5">
      <c r="A26" s="100" t="s">
        <v>379</v>
      </c>
      <c r="B26" s="101" t="s">
        <v>141</v>
      </c>
      <c r="C26" s="101" t="s">
        <v>141</v>
      </c>
      <c r="D26" s="101" t="s">
        <v>141</v>
      </c>
      <c r="E26" s="101" t="s">
        <v>141</v>
      </c>
      <c r="F26" s="101" t="s">
        <v>141</v>
      </c>
      <c r="G26" s="101" t="s">
        <v>141</v>
      </c>
      <c r="H26" s="101">
        <v>22.92</v>
      </c>
      <c r="I26" s="101">
        <v>7221.23</v>
      </c>
      <c r="J26" s="101">
        <v>5069.5</v>
      </c>
      <c r="K26" s="101" t="s">
        <v>141</v>
      </c>
      <c r="L26" s="101" t="s">
        <v>141</v>
      </c>
      <c r="M26" s="101" t="s">
        <v>141</v>
      </c>
    </row>
    <row r="27" spans="1:13" ht="13.5">
      <c r="A27" s="100" t="s">
        <v>380</v>
      </c>
      <c r="B27" s="101" t="s">
        <v>141</v>
      </c>
      <c r="C27" s="101" t="s">
        <v>141</v>
      </c>
      <c r="D27" s="101" t="s">
        <v>141</v>
      </c>
      <c r="E27" s="101" t="s">
        <v>141</v>
      </c>
      <c r="F27" s="101" t="s">
        <v>141</v>
      </c>
      <c r="G27" s="101" t="s">
        <v>141</v>
      </c>
      <c r="H27" s="101">
        <v>7464.7</v>
      </c>
      <c r="I27" s="101">
        <v>33.375999999999998</v>
      </c>
      <c r="J27" s="101">
        <v>71.385000000000005</v>
      </c>
      <c r="K27" s="101" t="s">
        <v>141</v>
      </c>
      <c r="L27" s="101" t="s">
        <v>141</v>
      </c>
      <c r="M27" s="101" t="s">
        <v>141</v>
      </c>
    </row>
    <row r="28" spans="1:13" ht="13.5">
      <c r="A28" s="100" t="s">
        <v>275</v>
      </c>
      <c r="B28" s="101" t="s">
        <v>141</v>
      </c>
      <c r="C28" s="101" t="s">
        <v>141</v>
      </c>
      <c r="D28" s="101" t="s">
        <v>141</v>
      </c>
      <c r="E28" s="101" t="s">
        <v>141</v>
      </c>
      <c r="F28" s="101" t="s">
        <v>141</v>
      </c>
      <c r="G28" s="101" t="s">
        <v>141</v>
      </c>
      <c r="H28" s="101" t="s">
        <v>141</v>
      </c>
      <c r="I28" s="101">
        <v>226</v>
      </c>
      <c r="J28" s="101" t="s">
        <v>262</v>
      </c>
      <c r="K28" s="101">
        <v>471.2</v>
      </c>
      <c r="L28" s="101">
        <v>372</v>
      </c>
      <c r="M28" s="101">
        <v>395</v>
      </c>
    </row>
    <row r="29" spans="1:13" ht="13.5">
      <c r="A29" s="100" t="s">
        <v>250</v>
      </c>
      <c r="B29" s="101">
        <v>308</v>
      </c>
      <c r="C29" s="101">
        <v>993</v>
      </c>
      <c r="D29" s="101">
        <v>1015.99</v>
      </c>
      <c r="E29" s="101">
        <v>1058.46</v>
      </c>
      <c r="F29" s="101">
        <v>2</v>
      </c>
      <c r="G29" s="101">
        <v>2</v>
      </c>
      <c r="H29" s="101">
        <v>457.25</v>
      </c>
      <c r="I29" s="101">
        <v>843.65</v>
      </c>
      <c r="J29" s="101" t="s">
        <v>262</v>
      </c>
      <c r="K29" s="101">
        <v>664.08</v>
      </c>
      <c r="L29" s="101">
        <v>2298.4700000000003</v>
      </c>
      <c r="M29" s="101">
        <v>2244.09</v>
      </c>
    </row>
    <row r="30" spans="1:13" s="13" customFormat="1" ht="13.5">
      <c r="A30" s="100" t="s">
        <v>322</v>
      </c>
      <c r="B30" s="101" t="s">
        <v>141</v>
      </c>
      <c r="C30" s="101" t="s">
        <v>141</v>
      </c>
      <c r="D30" s="101">
        <v>473</v>
      </c>
      <c r="E30" s="101" t="s">
        <v>141</v>
      </c>
      <c r="F30" s="101" t="s">
        <v>141</v>
      </c>
      <c r="G30" s="101">
        <v>197.77</v>
      </c>
      <c r="H30" s="101" t="s">
        <v>141</v>
      </c>
      <c r="I30" s="101" t="s">
        <v>262</v>
      </c>
      <c r="J30" s="101">
        <v>197.77</v>
      </c>
      <c r="K30" s="102">
        <v>649.41999999999996</v>
      </c>
      <c r="L30" s="102">
        <v>1047.5899999999999</v>
      </c>
      <c r="M30" s="102" t="s">
        <v>141</v>
      </c>
    </row>
    <row r="31" spans="1:13" ht="13.5">
      <c r="A31" s="103" t="s">
        <v>251</v>
      </c>
      <c r="B31" s="104">
        <v>58331</v>
      </c>
      <c r="C31" s="104">
        <v>65055</v>
      </c>
      <c r="D31" s="104">
        <v>72870</v>
      </c>
      <c r="E31" s="104">
        <v>73074.096400000024</v>
      </c>
      <c r="F31" s="104">
        <v>75885.8</v>
      </c>
      <c r="G31" s="104">
        <v>72351.960000000006</v>
      </c>
      <c r="H31" s="104">
        <v>83373.88</v>
      </c>
      <c r="I31" s="104">
        <v>73143.138900000005</v>
      </c>
      <c r="J31" s="104">
        <v>72349.957300000009</v>
      </c>
      <c r="K31" s="104">
        <v>62282</v>
      </c>
      <c r="L31" s="104">
        <v>70327</v>
      </c>
      <c r="M31" s="457">
        <f>SUM(M22:M30)</f>
        <v>153845.53810000001</v>
      </c>
    </row>
    <row r="32" spans="1:13" ht="13.5">
      <c r="A32" s="105" t="s">
        <v>233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</row>
    <row r="33" spans="1:13" ht="13.5">
      <c r="A33" s="100" t="s">
        <v>276</v>
      </c>
      <c r="B33" s="101">
        <v>13297</v>
      </c>
      <c r="C33" s="101">
        <v>11945</v>
      </c>
      <c r="D33" s="101">
        <v>17711.57</v>
      </c>
      <c r="E33" s="101">
        <v>17436.25</v>
      </c>
      <c r="F33" s="101">
        <v>17230.080000000002</v>
      </c>
      <c r="G33" s="101">
        <v>16104.77</v>
      </c>
      <c r="H33" s="101">
        <v>19817.64</v>
      </c>
      <c r="I33" s="101">
        <v>14573.424499999999</v>
      </c>
      <c r="J33" s="101">
        <v>16104.77</v>
      </c>
      <c r="K33" s="101">
        <v>10321.15</v>
      </c>
      <c r="L33" s="101">
        <v>10042.340600000001</v>
      </c>
      <c r="M33" s="101">
        <v>14989.244499999999</v>
      </c>
    </row>
    <row r="34" spans="1:13" s="13" customFormat="1" ht="13.5">
      <c r="A34" s="100" t="s">
        <v>277</v>
      </c>
      <c r="B34" s="101" t="s">
        <v>141</v>
      </c>
      <c r="C34" s="101" t="s">
        <v>141</v>
      </c>
      <c r="D34" s="101">
        <v>11.75</v>
      </c>
      <c r="E34" s="101">
        <v>1.8</v>
      </c>
      <c r="F34" s="101">
        <v>14.2</v>
      </c>
      <c r="G34" s="101" t="s">
        <v>141</v>
      </c>
      <c r="H34" s="101" t="s">
        <v>141</v>
      </c>
      <c r="I34" s="101">
        <v>10.98</v>
      </c>
      <c r="J34" s="101" t="s">
        <v>262</v>
      </c>
      <c r="K34" s="101" t="s">
        <v>262</v>
      </c>
      <c r="L34" s="101" t="s">
        <v>262</v>
      </c>
      <c r="M34" s="101" t="s">
        <v>262</v>
      </c>
    </row>
    <row r="35" spans="1:13" ht="13.5">
      <c r="A35" s="103" t="s">
        <v>252</v>
      </c>
      <c r="B35" s="104">
        <v>13297</v>
      </c>
      <c r="C35" s="104">
        <v>11945</v>
      </c>
      <c r="D35" s="104">
        <v>17723.32</v>
      </c>
      <c r="E35" s="104">
        <v>17438.05</v>
      </c>
      <c r="F35" s="104">
        <v>17244.28</v>
      </c>
      <c r="G35" s="104">
        <v>17244.28</v>
      </c>
      <c r="H35" s="104">
        <v>19817.64</v>
      </c>
      <c r="I35" s="104">
        <v>14584.404499999999</v>
      </c>
      <c r="J35" s="104">
        <v>16104.77</v>
      </c>
      <c r="K35" s="104">
        <v>10321</v>
      </c>
      <c r="L35" s="104">
        <v>10042.340600000001</v>
      </c>
      <c r="M35" s="104">
        <v>14989.244499999999</v>
      </c>
    </row>
    <row r="36" spans="1:13" ht="13.5">
      <c r="A36" s="105" t="s">
        <v>253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</row>
    <row r="37" spans="1:13" ht="13.5">
      <c r="A37" s="100" t="s">
        <v>223</v>
      </c>
      <c r="B37" s="101">
        <v>1546</v>
      </c>
      <c r="C37" s="101">
        <v>3398</v>
      </c>
      <c r="D37" s="101">
        <v>3966.6</v>
      </c>
      <c r="E37" s="101">
        <v>3801.83</v>
      </c>
      <c r="F37" s="101">
        <v>4827.3</v>
      </c>
      <c r="G37" s="101">
        <v>5620.62</v>
      </c>
      <c r="H37" s="101">
        <v>3965.25</v>
      </c>
      <c r="I37" s="101">
        <v>3533.85</v>
      </c>
      <c r="J37" s="101">
        <v>5420.62</v>
      </c>
      <c r="K37" s="101">
        <v>3443.7</v>
      </c>
      <c r="L37" s="101">
        <v>5454.5</v>
      </c>
      <c r="M37" s="110">
        <v>3136</v>
      </c>
    </row>
    <row r="38" spans="1:13" ht="13.5">
      <c r="A38" s="106" t="s">
        <v>224</v>
      </c>
      <c r="B38" s="101" t="s">
        <v>141</v>
      </c>
      <c r="C38" s="101" t="s">
        <v>141</v>
      </c>
      <c r="D38" s="101">
        <v>4</v>
      </c>
      <c r="E38" s="101">
        <v>4.05</v>
      </c>
      <c r="F38" s="101" t="s">
        <v>141</v>
      </c>
      <c r="G38" s="101" t="s">
        <v>141</v>
      </c>
      <c r="H38" s="101" t="s">
        <v>141</v>
      </c>
      <c r="I38" s="101" t="s">
        <v>262</v>
      </c>
      <c r="J38" s="101" t="s">
        <v>262</v>
      </c>
      <c r="K38" s="101" t="s">
        <v>262</v>
      </c>
      <c r="L38" s="101" t="s">
        <v>262</v>
      </c>
      <c r="M38" s="110" t="s">
        <v>262</v>
      </c>
    </row>
    <row r="39" spans="1:13" ht="13.5">
      <c r="A39" s="106" t="s">
        <v>225</v>
      </c>
      <c r="B39" s="101" t="s">
        <v>141</v>
      </c>
      <c r="C39" s="101" t="s">
        <v>141</v>
      </c>
      <c r="D39" s="101" t="s">
        <v>141</v>
      </c>
      <c r="E39" s="101" t="s">
        <v>141</v>
      </c>
      <c r="F39" s="101" t="s">
        <v>141</v>
      </c>
      <c r="G39" s="101">
        <v>7.75</v>
      </c>
      <c r="H39" s="101" t="s">
        <v>141</v>
      </c>
      <c r="I39" s="101" t="s">
        <v>262</v>
      </c>
      <c r="J39" s="101">
        <v>7.75</v>
      </c>
      <c r="K39" s="101">
        <v>0</v>
      </c>
      <c r="L39" s="101">
        <v>0.6</v>
      </c>
      <c r="M39" s="110" t="s">
        <v>262</v>
      </c>
    </row>
    <row r="40" spans="1:13" ht="13.5">
      <c r="A40" s="106" t="s">
        <v>226</v>
      </c>
      <c r="B40" s="101">
        <v>400</v>
      </c>
      <c r="C40" s="101">
        <v>140</v>
      </c>
      <c r="D40" s="101">
        <v>54</v>
      </c>
      <c r="E40" s="101">
        <v>250.6</v>
      </c>
      <c r="F40" s="101">
        <v>739.6</v>
      </c>
      <c r="G40" s="101">
        <v>350</v>
      </c>
      <c r="H40" s="101">
        <v>301.3</v>
      </c>
      <c r="I40" s="101">
        <v>280</v>
      </c>
      <c r="J40" s="101">
        <v>350</v>
      </c>
      <c r="K40" s="101">
        <v>222.35</v>
      </c>
      <c r="L40" s="101">
        <v>180.6</v>
      </c>
      <c r="M40" s="110">
        <v>366</v>
      </c>
    </row>
    <row r="41" spans="1:13" ht="13.5">
      <c r="A41" s="106" t="s">
        <v>227</v>
      </c>
      <c r="B41" s="101">
        <v>0</v>
      </c>
      <c r="C41" s="101">
        <v>0</v>
      </c>
      <c r="D41" s="101">
        <v>1149</v>
      </c>
      <c r="E41" s="101" t="s">
        <v>141</v>
      </c>
      <c r="F41" s="101">
        <v>15.5</v>
      </c>
      <c r="G41" s="101">
        <v>53.94</v>
      </c>
      <c r="H41" s="101">
        <v>10</v>
      </c>
      <c r="I41" s="101">
        <v>23</v>
      </c>
      <c r="J41" s="101">
        <v>53.94</v>
      </c>
      <c r="K41" s="101">
        <v>17</v>
      </c>
      <c r="L41" s="101">
        <v>1</v>
      </c>
      <c r="M41" s="110">
        <v>1701</v>
      </c>
    </row>
    <row r="42" spans="1:13" ht="13.5">
      <c r="A42" s="100" t="s">
        <v>363</v>
      </c>
      <c r="B42" s="101">
        <v>32481</v>
      </c>
      <c r="C42" s="101">
        <v>25207</v>
      </c>
      <c r="D42" s="101">
        <v>20116</v>
      </c>
      <c r="E42" s="101">
        <v>26145.39</v>
      </c>
      <c r="F42" s="101">
        <v>28251.89</v>
      </c>
      <c r="G42" s="101">
        <v>36228.5</v>
      </c>
      <c r="H42" s="101">
        <v>53987</v>
      </c>
      <c r="I42" s="101">
        <v>37993.589999999997</v>
      </c>
      <c r="J42" s="101">
        <v>36228.5</v>
      </c>
      <c r="K42" s="101">
        <v>29531.65</v>
      </c>
      <c r="L42" s="101">
        <v>29773.649999999998</v>
      </c>
      <c r="M42" s="110">
        <v>35440</v>
      </c>
    </row>
    <row r="43" spans="1:13" ht="13.5">
      <c r="A43" s="100" t="s">
        <v>323</v>
      </c>
      <c r="B43" s="101" t="s">
        <v>141</v>
      </c>
      <c r="C43" s="101" t="s">
        <v>141</v>
      </c>
      <c r="D43" s="101">
        <v>6</v>
      </c>
      <c r="E43" s="101" t="s">
        <v>141</v>
      </c>
      <c r="F43" s="101">
        <v>0.5</v>
      </c>
      <c r="G43" s="101">
        <v>0.5</v>
      </c>
      <c r="H43" s="101" t="s">
        <v>141</v>
      </c>
      <c r="I43" s="101">
        <v>1</v>
      </c>
      <c r="J43" s="101">
        <v>0.5</v>
      </c>
      <c r="K43" s="102">
        <v>41</v>
      </c>
      <c r="L43" s="101" t="s">
        <v>141</v>
      </c>
      <c r="M43" s="110">
        <v>113</v>
      </c>
    </row>
    <row r="44" spans="1:13" s="13" customFormat="1" ht="13.5">
      <c r="A44" s="100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10"/>
    </row>
    <row r="45" spans="1:13" s="13" customFormat="1" ht="13.5">
      <c r="A45" s="103" t="s">
        <v>254</v>
      </c>
      <c r="B45" s="104">
        <v>34427</v>
      </c>
      <c r="C45" s="104">
        <v>28745</v>
      </c>
      <c r="D45" s="104">
        <v>25296</v>
      </c>
      <c r="E45" s="104">
        <v>30201.87</v>
      </c>
      <c r="F45" s="104">
        <v>34923.339999999997</v>
      </c>
      <c r="G45" s="104">
        <v>43185.47</v>
      </c>
      <c r="H45" s="104">
        <v>58263.55</v>
      </c>
      <c r="I45" s="104">
        <v>41831.440000000002</v>
      </c>
      <c r="J45" s="104">
        <v>42061.31</v>
      </c>
      <c r="K45" s="104">
        <v>33256</v>
      </c>
      <c r="L45" s="104">
        <v>35410</v>
      </c>
      <c r="M45" s="457">
        <f>SUM(M37:M43)</f>
        <v>40756</v>
      </c>
    </row>
    <row r="46" spans="1:13" ht="13.5">
      <c r="A46" s="105" t="s">
        <v>229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ht="13.5">
      <c r="A47" s="100" t="s">
        <v>278</v>
      </c>
      <c r="B47" s="101">
        <v>11338</v>
      </c>
      <c r="C47" s="101">
        <v>7631</v>
      </c>
      <c r="D47" s="101">
        <v>11583</v>
      </c>
      <c r="E47" s="101">
        <v>9832.58</v>
      </c>
      <c r="F47" s="101">
        <v>10008.18</v>
      </c>
      <c r="G47" s="101">
        <v>10747.1</v>
      </c>
      <c r="H47" s="101">
        <v>9803.67</v>
      </c>
      <c r="I47" s="101">
        <v>8831.19</v>
      </c>
      <c r="J47" s="101">
        <v>10357.1</v>
      </c>
      <c r="K47" s="101">
        <v>5955.9926000000005</v>
      </c>
      <c r="L47" s="101">
        <v>7255.43</v>
      </c>
      <c r="M47" s="101">
        <v>10491.128999999999</v>
      </c>
    </row>
    <row r="48" spans="1:13" ht="13.5">
      <c r="A48" s="100" t="s">
        <v>279</v>
      </c>
      <c r="B48" s="101">
        <v>676</v>
      </c>
      <c r="C48" s="101">
        <v>320</v>
      </c>
      <c r="D48" s="101">
        <v>152</v>
      </c>
      <c r="E48" s="101">
        <v>554.70000000000005</v>
      </c>
      <c r="F48" s="101">
        <v>488.75</v>
      </c>
      <c r="G48" s="101">
        <v>80.599999999999994</v>
      </c>
      <c r="H48" s="101">
        <v>195</v>
      </c>
      <c r="I48" s="101">
        <v>167.75</v>
      </c>
      <c r="J48" s="101">
        <v>80.599999999999994</v>
      </c>
      <c r="K48" s="101">
        <v>649.25</v>
      </c>
      <c r="L48" s="101">
        <v>62.5</v>
      </c>
      <c r="M48" s="101">
        <v>1200.5</v>
      </c>
    </row>
    <row r="49" spans="1:13" ht="13.5">
      <c r="A49" s="100" t="s">
        <v>280</v>
      </c>
      <c r="B49" s="101" t="s">
        <v>141</v>
      </c>
      <c r="C49" s="101" t="s">
        <v>141</v>
      </c>
      <c r="D49" s="101" t="s">
        <v>141</v>
      </c>
      <c r="E49" s="101" t="s">
        <v>141</v>
      </c>
      <c r="F49" s="101" t="s">
        <v>141</v>
      </c>
      <c r="G49" s="101" t="s">
        <v>141</v>
      </c>
      <c r="H49" s="101" t="s">
        <v>141</v>
      </c>
      <c r="I49" s="101" t="s">
        <v>262</v>
      </c>
      <c r="J49" s="101" t="s">
        <v>262</v>
      </c>
      <c r="K49" s="101" t="s">
        <v>262</v>
      </c>
      <c r="L49" s="101" t="s">
        <v>262</v>
      </c>
      <c r="M49" s="101" t="s">
        <v>262</v>
      </c>
    </row>
    <row r="50" spans="1:13" ht="13.5">
      <c r="A50" s="100" t="s">
        <v>324</v>
      </c>
      <c r="B50" s="101" t="s">
        <v>141</v>
      </c>
      <c r="C50" s="101" t="s">
        <v>141</v>
      </c>
      <c r="D50" s="101">
        <v>152</v>
      </c>
      <c r="E50" s="101" t="s">
        <v>141</v>
      </c>
      <c r="F50" s="101" t="s">
        <v>141</v>
      </c>
      <c r="G50" s="101" t="s">
        <v>141</v>
      </c>
      <c r="H50" s="101" t="s">
        <v>141</v>
      </c>
      <c r="I50" s="101" t="s">
        <v>262</v>
      </c>
      <c r="J50" s="101" t="s">
        <v>262</v>
      </c>
      <c r="K50" s="101" t="s">
        <v>262</v>
      </c>
      <c r="L50" s="101" t="s">
        <v>262</v>
      </c>
      <c r="M50" s="101" t="s">
        <v>262</v>
      </c>
    </row>
    <row r="51" spans="1:13" ht="13.5">
      <c r="A51" s="106" t="s">
        <v>281</v>
      </c>
      <c r="B51" s="101" t="s">
        <v>141</v>
      </c>
      <c r="C51" s="101" t="s">
        <v>141</v>
      </c>
      <c r="D51" s="101" t="s">
        <v>141</v>
      </c>
      <c r="E51" s="101" t="s">
        <v>141</v>
      </c>
      <c r="F51" s="101" t="s">
        <v>141</v>
      </c>
      <c r="G51" s="101" t="s">
        <v>141</v>
      </c>
      <c r="H51" s="101" t="s">
        <v>141</v>
      </c>
      <c r="I51" s="101" t="s">
        <v>262</v>
      </c>
      <c r="J51" s="101" t="s">
        <v>262</v>
      </c>
      <c r="K51" s="101" t="s">
        <v>262</v>
      </c>
      <c r="L51" s="101" t="s">
        <v>262</v>
      </c>
      <c r="M51" s="101" t="s">
        <v>262</v>
      </c>
    </row>
    <row r="52" spans="1:13" ht="13.5">
      <c r="A52" s="106" t="s">
        <v>282</v>
      </c>
      <c r="B52" s="101">
        <v>101248</v>
      </c>
      <c r="C52" s="101">
        <v>78000</v>
      </c>
      <c r="D52" s="101">
        <v>112870</v>
      </c>
      <c r="E52" s="101">
        <v>139772.85</v>
      </c>
      <c r="F52" s="101">
        <v>95971.35</v>
      </c>
      <c r="G52" s="101">
        <v>97479.99</v>
      </c>
      <c r="H52" s="101">
        <v>108495.83</v>
      </c>
      <c r="I52" s="101">
        <v>138071.20000000001</v>
      </c>
      <c r="J52" s="101">
        <v>97239.99</v>
      </c>
      <c r="K52" s="101">
        <v>72876.06</v>
      </c>
      <c r="L52" s="101">
        <v>64359.289999999994</v>
      </c>
      <c r="M52" s="101">
        <v>129011.56999999999</v>
      </c>
    </row>
    <row r="53" spans="1:13" ht="13.5">
      <c r="A53" s="106" t="s">
        <v>283</v>
      </c>
      <c r="B53" s="101">
        <v>5162</v>
      </c>
      <c r="C53" s="101">
        <v>6139</v>
      </c>
      <c r="D53" s="101">
        <v>5784</v>
      </c>
      <c r="E53" s="101">
        <v>7380.31</v>
      </c>
      <c r="F53" s="101">
        <v>6892.6</v>
      </c>
      <c r="G53" s="101">
        <v>8849.8700000000008</v>
      </c>
      <c r="H53" s="101">
        <v>7332.54</v>
      </c>
      <c r="I53" s="101">
        <v>13722.135</v>
      </c>
      <c r="J53" s="101">
        <v>8849.8700000000008</v>
      </c>
      <c r="K53" s="101">
        <v>13468</v>
      </c>
      <c r="L53" s="101">
        <v>14728.55</v>
      </c>
      <c r="M53" s="101">
        <v>22812.5</v>
      </c>
    </row>
    <row r="54" spans="1:13" ht="13.5">
      <c r="A54" s="100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</row>
    <row r="55" spans="1:13" s="13" customFormat="1" ht="13.5">
      <c r="A55" s="107" t="s">
        <v>228</v>
      </c>
      <c r="B55" s="104">
        <v>118424</v>
      </c>
      <c r="C55" s="104">
        <v>92090</v>
      </c>
      <c r="D55" s="104">
        <v>130541</v>
      </c>
      <c r="E55" s="104">
        <v>157540.44</v>
      </c>
      <c r="F55" s="104">
        <v>118036.03</v>
      </c>
      <c r="G55" s="104">
        <v>121624.45999999999</v>
      </c>
      <c r="H55" s="104">
        <v>125827.05</v>
      </c>
      <c r="I55" s="104">
        <v>160809.435</v>
      </c>
      <c r="J55" s="104">
        <v>116528.61</v>
      </c>
      <c r="K55" s="104">
        <v>92949</v>
      </c>
      <c r="L55" s="104">
        <v>86406</v>
      </c>
      <c r="M55" s="104">
        <f>SUM(M47:M54)</f>
        <v>163515.69899999999</v>
      </c>
    </row>
    <row r="56" spans="1:13" ht="13.5">
      <c r="A56" s="108" t="s">
        <v>132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</row>
    <row r="57" spans="1:13" ht="13.5">
      <c r="A57" s="106" t="s">
        <v>284</v>
      </c>
      <c r="B57" s="101" t="s">
        <v>141</v>
      </c>
      <c r="C57" s="101">
        <v>2</v>
      </c>
      <c r="D57" s="101">
        <v>3</v>
      </c>
      <c r="E57" s="101">
        <v>6.8</v>
      </c>
      <c r="F57" s="101">
        <v>134.4</v>
      </c>
      <c r="G57" s="101">
        <v>220.5</v>
      </c>
      <c r="H57" s="101" t="s">
        <v>141</v>
      </c>
      <c r="I57" s="101">
        <v>123.5</v>
      </c>
      <c r="J57" s="101">
        <v>220.5</v>
      </c>
      <c r="K57" s="101">
        <v>53.75</v>
      </c>
      <c r="L57" s="101">
        <v>53.75</v>
      </c>
      <c r="M57" s="458">
        <v>739.55</v>
      </c>
    </row>
    <row r="58" spans="1:13" ht="13.5">
      <c r="A58" s="100" t="s">
        <v>285</v>
      </c>
      <c r="B58" s="101">
        <v>53114</v>
      </c>
      <c r="C58" s="101">
        <v>80455</v>
      </c>
      <c r="D58" s="101">
        <v>117920</v>
      </c>
      <c r="E58" s="101">
        <v>170413.65</v>
      </c>
      <c r="F58" s="101">
        <v>133540.07</v>
      </c>
      <c r="G58" s="101">
        <v>126803.05</v>
      </c>
      <c r="H58" s="101">
        <v>111797.11</v>
      </c>
      <c r="I58" s="101">
        <v>136458.679</v>
      </c>
      <c r="J58" s="101">
        <v>126803.05</v>
      </c>
      <c r="K58" s="101">
        <v>153054.54999999999</v>
      </c>
      <c r="L58" s="101">
        <v>153054.54999999999</v>
      </c>
      <c r="M58" s="458">
        <v>186675.83900000001</v>
      </c>
    </row>
    <row r="59" spans="1:13" ht="13.5">
      <c r="A59" s="100" t="s">
        <v>286</v>
      </c>
      <c r="B59" s="101">
        <v>338</v>
      </c>
      <c r="C59" s="101">
        <v>2555</v>
      </c>
      <c r="D59" s="101">
        <v>4753</v>
      </c>
      <c r="E59" s="101">
        <v>17788.240000000002</v>
      </c>
      <c r="F59" s="101">
        <v>19062.240000000002</v>
      </c>
      <c r="G59" s="101">
        <v>19959.650000000001</v>
      </c>
      <c r="H59" s="101">
        <v>21019.96</v>
      </c>
      <c r="I59" s="101">
        <v>31396.23</v>
      </c>
      <c r="J59" s="101">
        <v>19959.650000000001</v>
      </c>
      <c r="K59" s="101">
        <v>24594.23</v>
      </c>
      <c r="L59" s="101">
        <v>24594.23</v>
      </c>
      <c r="M59" s="458">
        <v>34894.529999999992</v>
      </c>
    </row>
    <row r="60" spans="1:13" ht="13.5">
      <c r="A60" s="109" t="s">
        <v>289</v>
      </c>
      <c r="B60" s="110">
        <v>1584</v>
      </c>
      <c r="C60" s="110">
        <v>3492</v>
      </c>
      <c r="D60" s="110">
        <v>2336</v>
      </c>
      <c r="E60" s="110">
        <v>4696.66</v>
      </c>
      <c r="F60" s="110">
        <v>7596.33</v>
      </c>
      <c r="G60" s="110">
        <v>9034.68</v>
      </c>
      <c r="H60" s="110">
        <v>4435.26</v>
      </c>
      <c r="I60" s="101">
        <v>8142.5349999999999</v>
      </c>
      <c r="J60" s="101" t="s">
        <v>262</v>
      </c>
      <c r="K60" s="101" t="s">
        <v>262</v>
      </c>
      <c r="L60" s="101" t="s">
        <v>262</v>
      </c>
      <c r="M60" s="101" t="s">
        <v>262</v>
      </c>
    </row>
    <row r="61" spans="1:13" ht="13.5">
      <c r="A61" s="109" t="s">
        <v>290</v>
      </c>
      <c r="B61" s="110">
        <v>208</v>
      </c>
      <c r="C61" s="110">
        <v>452</v>
      </c>
      <c r="D61" s="110">
        <v>320</v>
      </c>
      <c r="E61" s="110">
        <v>415.75</v>
      </c>
      <c r="F61" s="110">
        <v>915</v>
      </c>
      <c r="G61" s="110">
        <v>3505.75</v>
      </c>
      <c r="H61" s="110">
        <v>1272.23</v>
      </c>
      <c r="I61" s="101">
        <v>849.13</v>
      </c>
      <c r="J61" s="101" t="s">
        <v>262</v>
      </c>
      <c r="K61" s="101" t="s">
        <v>262</v>
      </c>
      <c r="L61" s="101" t="s">
        <v>262</v>
      </c>
      <c r="M61" s="101" t="s">
        <v>262</v>
      </c>
    </row>
    <row r="62" spans="1:13" ht="16.5">
      <c r="A62" s="100" t="s">
        <v>413</v>
      </c>
      <c r="B62" s="101" t="s">
        <v>141</v>
      </c>
      <c r="C62" s="101" t="s">
        <v>141</v>
      </c>
      <c r="D62" s="101" t="s">
        <v>141</v>
      </c>
      <c r="E62" s="101" t="s">
        <v>141</v>
      </c>
      <c r="F62" s="101" t="s">
        <v>141</v>
      </c>
      <c r="G62" s="101" t="s">
        <v>141</v>
      </c>
      <c r="H62" s="101">
        <v>5405.2</v>
      </c>
      <c r="I62" s="101">
        <v>5424.35</v>
      </c>
      <c r="J62" s="101">
        <v>4466.8999999999996</v>
      </c>
      <c r="K62" s="101">
        <v>31976.9</v>
      </c>
      <c r="L62" s="101">
        <v>31976.9</v>
      </c>
      <c r="M62" s="458">
        <v>21700.039999999997</v>
      </c>
    </row>
    <row r="63" spans="1:13" s="13" customFormat="1" ht="13.5">
      <c r="A63" s="103" t="s">
        <v>255</v>
      </c>
      <c r="B63" s="104">
        <v>53993</v>
      </c>
      <c r="C63" s="104">
        <v>84578</v>
      </c>
      <c r="D63" s="104">
        <v>125863</v>
      </c>
      <c r="E63" s="104">
        <v>194709.68999999997</v>
      </c>
      <c r="F63" s="104">
        <v>161248.04</v>
      </c>
      <c r="G63" s="104">
        <v>159523.63</v>
      </c>
      <c r="H63" s="104">
        <v>143929.76</v>
      </c>
      <c r="I63" s="104">
        <v>173402.75899999999</v>
      </c>
      <c r="J63" s="104">
        <v>151450.1</v>
      </c>
      <c r="K63" s="104">
        <v>209679.43</v>
      </c>
      <c r="L63" s="104">
        <v>209679.43</v>
      </c>
      <c r="M63" s="104">
        <f>SUM(M57:M62)</f>
        <v>244009.959</v>
      </c>
    </row>
    <row r="64" spans="1:13" ht="13.5">
      <c r="A64" s="105" t="s">
        <v>230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</row>
    <row r="65" spans="1:13" ht="13.5">
      <c r="A65" s="106" t="s">
        <v>231</v>
      </c>
      <c r="B65" s="101">
        <v>4</v>
      </c>
      <c r="C65" s="101" t="s">
        <v>141</v>
      </c>
      <c r="D65" s="101" t="s">
        <v>141</v>
      </c>
      <c r="E65" s="101">
        <v>622.15</v>
      </c>
      <c r="F65" s="101">
        <v>332.35</v>
      </c>
      <c r="G65" s="101">
        <v>1703.65</v>
      </c>
      <c r="H65" s="101" t="s">
        <v>141</v>
      </c>
      <c r="I65" s="101">
        <v>520</v>
      </c>
      <c r="J65" s="101">
        <v>1703.65</v>
      </c>
      <c r="K65" s="101">
        <v>3343.71</v>
      </c>
      <c r="L65" s="101">
        <v>1862.63</v>
      </c>
      <c r="M65" s="101">
        <v>968</v>
      </c>
    </row>
    <row r="66" spans="1:13" ht="13.5">
      <c r="A66" s="106" t="s">
        <v>287</v>
      </c>
      <c r="B66" s="101">
        <v>331</v>
      </c>
      <c r="C66" s="101" t="s">
        <v>141</v>
      </c>
      <c r="D66" s="101" t="s">
        <v>141</v>
      </c>
      <c r="E66" s="101" t="s">
        <v>141</v>
      </c>
      <c r="F66" s="101">
        <v>306.67</v>
      </c>
      <c r="G66" s="101">
        <v>279.75</v>
      </c>
      <c r="H66" s="101" t="s">
        <v>141</v>
      </c>
      <c r="I66" s="101">
        <v>1346</v>
      </c>
      <c r="J66" s="101" t="s">
        <v>262</v>
      </c>
      <c r="K66" s="101">
        <v>572.53</v>
      </c>
      <c r="L66" s="101" t="s">
        <v>262</v>
      </c>
      <c r="M66" s="101"/>
    </row>
    <row r="67" spans="1:13" ht="13.5">
      <c r="A67" s="106" t="s">
        <v>288</v>
      </c>
      <c r="B67" s="101" t="s">
        <v>141</v>
      </c>
      <c r="C67" s="101" t="s">
        <v>141</v>
      </c>
      <c r="D67" s="101" t="s">
        <v>141</v>
      </c>
      <c r="E67" s="101" t="s">
        <v>141</v>
      </c>
      <c r="F67" s="101" t="s">
        <v>141</v>
      </c>
      <c r="G67" s="101" t="s">
        <v>141</v>
      </c>
      <c r="H67" s="101" t="s">
        <v>141</v>
      </c>
      <c r="I67" s="101" t="s">
        <v>262</v>
      </c>
      <c r="J67" s="101" t="s">
        <v>262</v>
      </c>
      <c r="K67" s="101" t="s">
        <v>262</v>
      </c>
      <c r="L67" s="101" t="s">
        <v>262</v>
      </c>
      <c r="M67" s="101"/>
    </row>
    <row r="68" spans="1:13" s="13" customFormat="1" ht="13.5">
      <c r="A68" s="103" t="s">
        <v>232</v>
      </c>
      <c r="B68" s="104">
        <v>335</v>
      </c>
      <c r="C68" s="104" t="s">
        <v>141</v>
      </c>
      <c r="D68" s="104" t="s">
        <v>141</v>
      </c>
      <c r="E68" s="104">
        <v>622.15</v>
      </c>
      <c r="F68" s="104">
        <v>639.02</v>
      </c>
      <c r="G68" s="104">
        <v>1983.4</v>
      </c>
      <c r="H68" s="104" t="s">
        <v>141</v>
      </c>
      <c r="I68" s="104">
        <v>1865.9</v>
      </c>
      <c r="J68" s="104">
        <v>1703.65</v>
      </c>
      <c r="K68" s="104">
        <v>3916</v>
      </c>
      <c r="L68" s="104">
        <v>2692</v>
      </c>
      <c r="M68" s="457">
        <v>968</v>
      </c>
    </row>
    <row r="69" spans="1:13" ht="14.25" thickBot="1">
      <c r="A69" s="111" t="s">
        <v>256</v>
      </c>
      <c r="B69" s="112">
        <v>23</v>
      </c>
      <c r="C69" s="112">
        <v>555</v>
      </c>
      <c r="D69" s="112">
        <v>3606</v>
      </c>
      <c r="E69" s="112">
        <v>391.41</v>
      </c>
      <c r="F69" s="112">
        <v>11.1</v>
      </c>
      <c r="G69" s="112">
        <v>294.2</v>
      </c>
      <c r="H69" s="112">
        <v>43.96</v>
      </c>
      <c r="I69" s="113">
        <v>243.74</v>
      </c>
      <c r="J69" s="113">
        <v>234.2</v>
      </c>
      <c r="K69" s="113">
        <v>593</v>
      </c>
      <c r="L69" s="113">
        <v>841</v>
      </c>
      <c r="M69" s="112">
        <v>1101</v>
      </c>
    </row>
    <row r="70" spans="1:13" ht="15" thickTop="1" thickBot="1">
      <c r="A70" s="114" t="s">
        <v>257</v>
      </c>
      <c r="B70" s="115">
        <f t="shared" ref="B70:K70" si="0">B18+B19+B31+B35+B45+B55+B63+B68+B69</f>
        <v>3055622</v>
      </c>
      <c r="C70" s="115">
        <f>C18+C19+C31+C35+C45+C55+C63+C69</f>
        <v>3359311</v>
      </c>
      <c r="D70" s="115">
        <f>D18+D19+D31+D35+D45+D55+D63+D69</f>
        <v>3773993.1599999997</v>
      </c>
      <c r="E70" s="115">
        <f t="shared" si="0"/>
        <v>4236100.3930000011</v>
      </c>
      <c r="F70" s="115">
        <f t="shared" si="0"/>
        <v>3958422.8699999992</v>
      </c>
      <c r="G70" s="115">
        <f t="shared" si="0"/>
        <v>4196054.95</v>
      </c>
      <c r="H70" s="115">
        <f>H18+H19+H31+H35+H45+H55+H63+H69</f>
        <v>4365584</v>
      </c>
      <c r="I70" s="115">
        <f t="shared" si="0"/>
        <v>4615196.0201000003</v>
      </c>
      <c r="J70" s="115">
        <f t="shared" si="0"/>
        <v>4119808.5967999999</v>
      </c>
      <c r="K70" s="115">
        <f t="shared" si="0"/>
        <v>4307900.0191000002</v>
      </c>
      <c r="L70" s="115">
        <f t="shared" ref="L70" si="1">L18+L19+L31+L35+L45+L55+L63+L68+L69</f>
        <v>4172323.2535999999</v>
      </c>
      <c r="M70" s="115">
        <f>M18+M31+M35+M45+M55+M63+M68+M69</f>
        <v>5042557.1770000011</v>
      </c>
    </row>
    <row r="71" spans="1:13" ht="17.25" thickTop="1">
      <c r="A71" s="116" t="s">
        <v>414</v>
      </c>
      <c r="B71" s="116"/>
      <c r="C71" s="116"/>
      <c r="D71" s="116"/>
      <c r="E71" s="116"/>
      <c r="F71" s="116"/>
      <c r="G71" s="117"/>
      <c r="H71" s="117"/>
      <c r="I71" s="116"/>
      <c r="J71" s="116"/>
      <c r="K71" s="116"/>
      <c r="L71" s="116"/>
      <c r="M71" s="116"/>
    </row>
    <row r="72" spans="1:13" ht="16.5">
      <c r="A72" s="116" t="s">
        <v>415</v>
      </c>
      <c r="B72" s="116"/>
      <c r="C72" s="116"/>
      <c r="D72" s="116"/>
      <c r="E72" s="116"/>
      <c r="F72" s="116"/>
      <c r="G72" s="117"/>
      <c r="H72" s="117"/>
      <c r="I72" s="116"/>
      <c r="J72" s="116"/>
      <c r="K72" s="116"/>
      <c r="L72" s="116"/>
      <c r="M72" s="116"/>
    </row>
  </sheetData>
  <mergeCells count="2">
    <mergeCell ref="A3:M3"/>
    <mergeCell ref="A1:M1"/>
  </mergeCells>
  <printOptions horizontalCentered="1" verticalCentered="1"/>
  <pageMargins left="0.39370078740157477" right="0.39370078740157477" top="0.39370078740157477" bottom="0.39370078740157477" header="0.31496062992125984" footer="0.31496062992125984"/>
  <pageSetup paperSize="9" scale="39" orientation="portrait" r:id="rId1"/>
  <headerFooter alignWithMargins="0"/>
  <ignoredErrors>
    <ignoredError sqref="H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D46A-5147-4244-84C8-73383C5099CA}">
  <sheetPr codeName="Hoja2">
    <pageSetUpPr fitToPage="1"/>
  </sheetPr>
  <dimension ref="A1:M47"/>
  <sheetViews>
    <sheetView view="pageBreakPreview" zoomScaleNormal="75" zoomScaleSheetLayoutView="100" workbookViewId="0">
      <selection activeCell="H27" sqref="H27"/>
    </sheetView>
  </sheetViews>
  <sheetFormatPr baseColWidth="10" defaultColWidth="11.42578125" defaultRowHeight="12.75"/>
  <cols>
    <col min="1" max="1" width="37.140625" style="36" customWidth="1"/>
    <col min="2" max="4" width="12.7109375" style="36" customWidth="1"/>
    <col min="5" max="5" width="15.42578125" style="36" customWidth="1"/>
    <col min="6" max="8" width="12.7109375" style="36" customWidth="1"/>
    <col min="9" max="9" width="13.42578125" style="36" customWidth="1"/>
    <col min="10" max="10" width="12.7109375" style="36" customWidth="1"/>
    <col min="11" max="11" width="13.85546875" style="36" customWidth="1"/>
    <col min="12" max="13" width="12.7109375" style="36" customWidth="1"/>
    <col min="14" max="14" width="3.42578125" style="36" customWidth="1"/>
    <col min="15" max="16384" width="11.42578125" style="36"/>
  </cols>
  <sheetData>
    <row r="1" spans="1:13" s="22" customFormat="1" ht="18.75">
      <c r="A1" s="482" t="s">
        <v>187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</row>
    <row r="2" spans="1:13" s="24" customFormat="1" ht="7.9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3" s="24" customFormat="1" ht="14.45" customHeight="1">
      <c r="A3" s="483" t="s">
        <v>459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</row>
    <row r="4" spans="1:13" s="24" customFormat="1" ht="15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40.15" customHeight="1" thickBot="1">
      <c r="A5" s="118" t="s">
        <v>90</v>
      </c>
      <c r="B5" s="119" t="s">
        <v>234</v>
      </c>
      <c r="C5" s="119" t="s">
        <v>235</v>
      </c>
      <c r="D5" s="119" t="s">
        <v>293</v>
      </c>
      <c r="E5" s="119" t="s">
        <v>236</v>
      </c>
      <c r="F5" s="119" t="s">
        <v>237</v>
      </c>
      <c r="G5" s="119" t="s">
        <v>364</v>
      </c>
      <c r="H5" s="119" t="s">
        <v>365</v>
      </c>
      <c r="I5" s="119" t="s">
        <v>401</v>
      </c>
      <c r="J5" s="119" t="s">
        <v>402</v>
      </c>
      <c r="K5" s="119" t="s">
        <v>238</v>
      </c>
      <c r="L5" s="119" t="s">
        <v>239</v>
      </c>
      <c r="M5" s="120" t="s">
        <v>258</v>
      </c>
    </row>
    <row r="6" spans="1:13" ht="14.25" thickTop="1">
      <c r="A6" s="123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5"/>
    </row>
    <row r="7" spans="1:13" ht="13.5">
      <c r="A7" s="126" t="s">
        <v>368</v>
      </c>
      <c r="B7" s="127">
        <v>113656.55</v>
      </c>
      <c r="C7" s="127">
        <v>10864.95</v>
      </c>
      <c r="D7" s="127">
        <v>0.3</v>
      </c>
      <c r="E7" s="127">
        <v>46158.5</v>
      </c>
      <c r="F7" s="127"/>
      <c r="G7" s="127"/>
      <c r="H7" s="127">
        <v>14797.8989</v>
      </c>
      <c r="I7" s="127"/>
      <c r="J7" s="127">
        <v>7753.8463000000002</v>
      </c>
      <c r="K7" s="127">
        <v>147218.55729999999</v>
      </c>
      <c r="L7" s="127">
        <v>294305.62119999999</v>
      </c>
      <c r="M7" s="128">
        <v>89147.779500000004</v>
      </c>
    </row>
    <row r="8" spans="1:13" ht="13.5">
      <c r="A8" s="129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8"/>
    </row>
    <row r="9" spans="1:13" ht="13.5">
      <c r="A9" s="126" t="s">
        <v>403</v>
      </c>
      <c r="B9" s="127"/>
      <c r="C9" s="127">
        <v>18974.400000000001</v>
      </c>
      <c r="D9" s="127">
        <v>7457.37</v>
      </c>
      <c r="E9" s="127">
        <v>406516.09</v>
      </c>
      <c r="F9" s="127">
        <v>1421.94</v>
      </c>
      <c r="G9" s="127"/>
      <c r="H9" s="127">
        <v>49243.4035</v>
      </c>
      <c r="I9" s="127">
        <v>477</v>
      </c>
      <c r="J9" s="127">
        <v>86.24</v>
      </c>
      <c r="K9" s="127">
        <v>213462.69</v>
      </c>
      <c r="L9" s="127">
        <v>88871.92</v>
      </c>
      <c r="M9" s="128">
        <v>78676.460000000006</v>
      </c>
    </row>
    <row r="10" spans="1:13" ht="13.5">
      <c r="A10" s="129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8"/>
    </row>
    <row r="11" spans="1:13" ht="13.5">
      <c r="A11" s="126" t="s">
        <v>490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8"/>
    </row>
    <row r="12" spans="1:13" ht="13.5">
      <c r="A12" s="129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8"/>
    </row>
    <row r="13" spans="1:13" ht="13.5">
      <c r="A13" s="461" t="s">
        <v>491</v>
      </c>
      <c r="B13" s="127"/>
      <c r="C13" s="127"/>
      <c r="D13" s="127"/>
      <c r="E13" s="127">
        <v>3274.4</v>
      </c>
      <c r="F13" s="127"/>
      <c r="G13" s="127"/>
      <c r="H13" s="127"/>
      <c r="I13" s="127"/>
      <c r="J13" s="127"/>
      <c r="K13" s="127">
        <v>2993.2</v>
      </c>
      <c r="L13" s="127"/>
      <c r="M13" s="128">
        <v>680.8</v>
      </c>
    </row>
    <row r="14" spans="1:13" ht="13.5">
      <c r="A14" s="129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8"/>
    </row>
    <row r="15" spans="1:13" ht="13.5">
      <c r="A15" s="126" t="s">
        <v>376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8"/>
    </row>
    <row r="16" spans="1:13" ht="13.5">
      <c r="A16" s="129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8"/>
    </row>
    <row r="17" spans="1:13" ht="13.5">
      <c r="A17" s="126" t="s">
        <v>329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8"/>
    </row>
    <row r="18" spans="1:13" ht="13.5">
      <c r="A18" s="129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8"/>
    </row>
    <row r="19" spans="1:13" ht="13.5">
      <c r="A19" s="126" t="s">
        <v>404</v>
      </c>
      <c r="B19" s="127"/>
      <c r="C19" s="127">
        <v>29139.32</v>
      </c>
      <c r="D19" s="127">
        <v>426.6</v>
      </c>
      <c r="E19" s="127">
        <v>396442.75270000001</v>
      </c>
      <c r="F19" s="127">
        <v>28694.22</v>
      </c>
      <c r="G19" s="127"/>
      <c r="H19" s="127">
        <v>17.940000000000001</v>
      </c>
      <c r="I19" s="127"/>
      <c r="J19" s="127">
        <v>6</v>
      </c>
      <c r="K19" s="127">
        <v>467176.86800000002</v>
      </c>
      <c r="L19" s="127">
        <v>2814.25</v>
      </c>
      <c r="M19" s="128">
        <v>50032.62</v>
      </c>
    </row>
    <row r="20" spans="1:13" ht="13.5">
      <c r="A20" s="129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8"/>
    </row>
    <row r="21" spans="1:13" ht="13.5">
      <c r="A21" s="126" t="s">
        <v>521</v>
      </c>
      <c r="B21" s="127"/>
      <c r="C21" s="127">
        <v>101882.48</v>
      </c>
      <c r="D21" s="127">
        <v>97</v>
      </c>
      <c r="E21" s="127">
        <v>399610.55</v>
      </c>
      <c r="F21" s="127">
        <v>2600.35</v>
      </c>
      <c r="G21" s="127"/>
      <c r="H21" s="127"/>
      <c r="I21" s="127"/>
      <c r="J21" s="127"/>
      <c r="K21" s="127">
        <v>251265.7</v>
      </c>
      <c r="L21" s="127">
        <v>17108</v>
      </c>
      <c r="M21" s="128">
        <v>92255.85</v>
      </c>
    </row>
    <row r="22" spans="1:13" ht="13.5">
      <c r="A22" s="129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8"/>
    </row>
    <row r="23" spans="1:13" ht="13.5">
      <c r="A23" s="126" t="s">
        <v>311</v>
      </c>
      <c r="B23" s="127">
        <v>7669.27</v>
      </c>
      <c r="C23" s="127">
        <v>23586.46</v>
      </c>
      <c r="D23" s="127">
        <v>6248</v>
      </c>
      <c r="E23" s="127">
        <v>232015.65</v>
      </c>
      <c r="F23" s="127">
        <v>402.4</v>
      </c>
      <c r="G23" s="127">
        <v>3.25</v>
      </c>
      <c r="H23" s="127">
        <v>12424.8346</v>
      </c>
      <c r="I23" s="127">
        <v>394.5</v>
      </c>
      <c r="J23" s="127">
        <v>141.25</v>
      </c>
      <c r="K23" s="127">
        <v>173298.51</v>
      </c>
      <c r="L23" s="127">
        <v>9409.1299999999992</v>
      </c>
      <c r="M23" s="128">
        <v>47870.21</v>
      </c>
    </row>
    <row r="24" spans="1:13" ht="13.5">
      <c r="A24" s="129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8"/>
    </row>
    <row r="25" spans="1:13" ht="13.5">
      <c r="A25" s="126" t="s">
        <v>493</v>
      </c>
      <c r="B25" s="127">
        <v>50548.25</v>
      </c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8"/>
    </row>
    <row r="26" spans="1:13" ht="13.5">
      <c r="A26" s="129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8"/>
    </row>
    <row r="27" spans="1:13" ht="13.5">
      <c r="A27" s="126" t="s">
        <v>316</v>
      </c>
      <c r="B27" s="127">
        <v>16685.900000000001</v>
      </c>
      <c r="C27" s="127">
        <v>7109.75</v>
      </c>
      <c r="D27" s="127">
        <v>9656.89</v>
      </c>
      <c r="E27" s="127">
        <v>15896</v>
      </c>
      <c r="F27" s="127"/>
      <c r="G27" s="127"/>
      <c r="H27" s="127"/>
      <c r="I27" s="127">
        <v>127.45</v>
      </c>
      <c r="J27" s="127">
        <v>516.25</v>
      </c>
      <c r="K27" s="127">
        <v>35835.050000000003</v>
      </c>
      <c r="L27" s="127">
        <v>4764.3999999999996</v>
      </c>
      <c r="M27" s="128">
        <v>10079.6</v>
      </c>
    </row>
    <row r="28" spans="1:13" ht="13.5">
      <c r="A28" s="129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8"/>
    </row>
    <row r="29" spans="1:13" ht="13.5">
      <c r="A29" s="126" t="s">
        <v>315</v>
      </c>
      <c r="B29" s="127"/>
      <c r="C29" s="127"/>
      <c r="D29" s="127"/>
      <c r="E29" s="127"/>
      <c r="F29" s="127"/>
      <c r="G29" s="127"/>
      <c r="H29" s="127">
        <v>8.0830000000000002</v>
      </c>
      <c r="I29" s="127"/>
      <c r="J29" s="127"/>
      <c r="K29" s="127">
        <v>1188.95</v>
      </c>
      <c r="L29" s="127"/>
      <c r="M29" s="128"/>
    </row>
    <row r="30" spans="1:13" ht="13.5">
      <c r="A30" s="129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8"/>
    </row>
    <row r="31" spans="1:13" ht="13.5">
      <c r="A31" s="126" t="s">
        <v>519</v>
      </c>
      <c r="B31" s="127"/>
      <c r="C31" s="127"/>
      <c r="D31" s="127"/>
      <c r="E31" s="127">
        <v>6240</v>
      </c>
      <c r="F31" s="127"/>
      <c r="G31" s="127"/>
      <c r="H31" s="127"/>
      <c r="I31" s="127"/>
      <c r="J31" s="127"/>
      <c r="K31" s="127">
        <v>3120</v>
      </c>
      <c r="L31" s="127"/>
      <c r="M31" s="128">
        <v>240</v>
      </c>
    </row>
    <row r="32" spans="1:13" ht="13.5">
      <c r="A32" s="129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8"/>
    </row>
    <row r="33" spans="1:13" ht="13.5">
      <c r="A33" s="126" t="s">
        <v>494</v>
      </c>
      <c r="B33" s="127">
        <v>830</v>
      </c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8"/>
    </row>
    <row r="34" spans="1:13" ht="13.5">
      <c r="A34" s="129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8"/>
    </row>
    <row r="35" spans="1:13" ht="13.5">
      <c r="A35" s="126" t="s">
        <v>495</v>
      </c>
      <c r="B35" s="127"/>
      <c r="C35" s="127">
        <v>7018</v>
      </c>
      <c r="D35" s="127"/>
      <c r="E35" s="127">
        <v>69815.100000000006</v>
      </c>
      <c r="F35" s="127"/>
      <c r="G35" s="127"/>
      <c r="H35" s="127">
        <v>6506.6214</v>
      </c>
      <c r="I35" s="127"/>
      <c r="J35" s="127"/>
      <c r="K35" s="127">
        <v>126109.46</v>
      </c>
      <c r="L35" s="127"/>
      <c r="M35" s="128">
        <v>1985.4</v>
      </c>
    </row>
    <row r="36" spans="1:13" ht="13.5">
      <c r="A36" s="126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8"/>
    </row>
    <row r="37" spans="1:13" ht="13.5">
      <c r="A37" s="126" t="s">
        <v>405</v>
      </c>
      <c r="B37" s="127"/>
      <c r="C37" s="127">
        <v>18749.8</v>
      </c>
      <c r="D37" s="127"/>
      <c r="E37" s="127">
        <v>25811.8</v>
      </c>
      <c r="F37" s="127"/>
      <c r="G37" s="127"/>
      <c r="H37" s="127"/>
      <c r="I37" s="127"/>
      <c r="J37" s="127"/>
      <c r="K37" s="127">
        <v>31686.9</v>
      </c>
      <c r="L37" s="127"/>
      <c r="M37" s="128"/>
    </row>
    <row r="38" spans="1:13" ht="13.5">
      <c r="A38" s="129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8"/>
    </row>
    <row r="39" spans="1:13" ht="13.5">
      <c r="A39" s="126" t="s">
        <v>496</v>
      </c>
      <c r="B39" s="127"/>
      <c r="C39" s="127"/>
      <c r="D39" s="127"/>
      <c r="E39" s="127">
        <v>12132.2</v>
      </c>
      <c r="F39" s="127"/>
      <c r="G39" s="127"/>
      <c r="H39" s="127"/>
      <c r="I39" s="127"/>
      <c r="J39" s="127"/>
      <c r="K39" s="127">
        <v>10778.4</v>
      </c>
      <c r="L39" s="127"/>
      <c r="M39" s="128">
        <v>1856.8</v>
      </c>
    </row>
    <row r="40" spans="1:13" ht="14.25" thickBot="1">
      <c r="A40" s="130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2"/>
    </row>
    <row r="41" spans="1:13" ht="15" thickTop="1" thickBot="1">
      <c r="A41" s="133" t="s">
        <v>406</v>
      </c>
      <c r="B41" s="134">
        <v>189389.97</v>
      </c>
      <c r="C41" s="134">
        <v>217325.15999999997</v>
      </c>
      <c r="D41" s="134">
        <v>23886.16</v>
      </c>
      <c r="E41" s="134">
        <v>1613913.0427000001</v>
      </c>
      <c r="F41" s="134">
        <v>33118.909999999996</v>
      </c>
      <c r="G41" s="134">
        <v>3.25</v>
      </c>
      <c r="H41" s="134">
        <v>82998.781400000007</v>
      </c>
      <c r="I41" s="134">
        <v>998.95</v>
      </c>
      <c r="J41" s="134">
        <v>8503.586299999999</v>
      </c>
      <c r="K41" s="134">
        <v>1464134.2852999999</v>
      </c>
      <c r="L41" s="134">
        <v>417273.32120000001</v>
      </c>
      <c r="M41" s="134">
        <v>372825.51950000005</v>
      </c>
    </row>
    <row r="42" spans="1:13" ht="13.5">
      <c r="A42" s="122" t="s">
        <v>460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</row>
    <row r="43" spans="1:13">
      <c r="A43" s="47"/>
      <c r="B43" s="51"/>
      <c r="C43" s="51"/>
      <c r="D43" s="51"/>
      <c r="E43" s="51"/>
      <c r="F43" s="51"/>
      <c r="G43" s="51"/>
      <c r="H43" s="51"/>
      <c r="I43" s="51"/>
      <c r="J43" s="51"/>
    </row>
    <row r="44" spans="1:13">
      <c r="A44" s="47"/>
      <c r="B44" s="51"/>
      <c r="C44" s="51"/>
      <c r="D44" s="51"/>
      <c r="E44" s="51"/>
      <c r="F44" s="51"/>
      <c r="G44" s="51"/>
      <c r="H44" s="51"/>
      <c r="I44" s="51"/>
      <c r="J44" s="51"/>
    </row>
    <row r="45" spans="1:13">
      <c r="A45" s="47"/>
      <c r="B45" s="47"/>
      <c r="C45" s="47"/>
      <c r="D45" s="47"/>
      <c r="E45" s="47"/>
      <c r="F45" s="51"/>
      <c r="G45" s="51"/>
      <c r="H45" s="51"/>
      <c r="I45" s="51"/>
      <c r="J45" s="51"/>
    </row>
    <row r="46" spans="1:13">
      <c r="A46" s="47"/>
      <c r="B46" s="51"/>
      <c r="C46" s="51"/>
      <c r="D46" s="51"/>
      <c r="E46" s="51"/>
      <c r="F46" s="51"/>
      <c r="G46" s="51"/>
      <c r="H46" s="51"/>
      <c r="I46" s="51"/>
      <c r="J46" s="51"/>
    </row>
    <row r="47" spans="1:13">
      <c r="A47" s="47"/>
      <c r="B47" s="51"/>
      <c r="C47" s="51"/>
      <c r="D47" s="51"/>
      <c r="E47" s="51"/>
      <c r="F47" s="51"/>
      <c r="G47" s="51"/>
      <c r="H47" s="51"/>
      <c r="I47" s="51"/>
      <c r="J47" s="51"/>
    </row>
  </sheetData>
  <mergeCells count="2">
    <mergeCell ref="A1:M1"/>
    <mergeCell ref="A3:M3"/>
  </mergeCells>
  <printOptions horizontalCentered="1" verticalCentered="1"/>
  <pageMargins left="0.39370078740157477" right="0.39370078740157477" top="0.39370078740157477" bottom="0.39370078740157477" header="0" footer="0"/>
  <pageSetup paperSize="9" scale="5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82C4-9FBE-41AD-BE1B-A062E4A9A151}">
  <sheetPr codeName="Hoja3">
    <pageSetUpPr fitToPage="1"/>
  </sheetPr>
  <dimension ref="A1:H42"/>
  <sheetViews>
    <sheetView view="pageBreakPreview" zoomScale="75" zoomScaleNormal="75" zoomScaleSheetLayoutView="75" workbookViewId="0">
      <selection activeCell="K20" sqref="K20"/>
    </sheetView>
  </sheetViews>
  <sheetFormatPr baseColWidth="10" defaultColWidth="11.42578125" defaultRowHeight="12.75"/>
  <cols>
    <col min="1" max="1" width="39.7109375" style="36" bestFit="1" customWidth="1"/>
    <col min="2" max="7" width="26.7109375" style="36" customWidth="1"/>
    <col min="8" max="16384" width="11.42578125" style="36"/>
  </cols>
  <sheetData>
    <row r="1" spans="1:8" s="22" customFormat="1" ht="18.75">
      <c r="A1" s="482" t="s">
        <v>187</v>
      </c>
      <c r="B1" s="482"/>
      <c r="C1" s="482"/>
      <c r="D1" s="482"/>
      <c r="E1" s="482"/>
      <c r="F1" s="482"/>
      <c r="G1" s="24"/>
    </row>
    <row r="2" spans="1:8" s="24" customFormat="1" ht="15" customHeight="1">
      <c r="A2" s="23"/>
    </row>
    <row r="3" spans="1:8" s="24" customFormat="1" ht="13.9" customHeight="1">
      <c r="A3" s="483" t="s">
        <v>461</v>
      </c>
      <c r="B3" s="483"/>
      <c r="C3" s="483"/>
      <c r="D3" s="483"/>
      <c r="E3" s="483"/>
      <c r="F3" s="483"/>
    </row>
    <row r="4" spans="1:8" s="24" customFormat="1" ht="15">
      <c r="A4" s="25"/>
      <c r="B4" s="26"/>
      <c r="C4" s="26"/>
      <c r="D4" s="26"/>
      <c r="E4" s="26"/>
      <c r="F4" s="26"/>
      <c r="G4" s="26"/>
    </row>
    <row r="5" spans="1:8" ht="37.5" customHeight="1" thickBot="1">
      <c r="A5" s="150" t="s">
        <v>90</v>
      </c>
      <c r="B5" s="150" t="s">
        <v>407</v>
      </c>
      <c r="C5" s="150" t="s">
        <v>369</v>
      </c>
      <c r="D5" s="150" t="s">
        <v>428</v>
      </c>
      <c r="E5" s="150" t="s">
        <v>408</v>
      </c>
      <c r="F5" s="150" t="s">
        <v>409</v>
      </c>
      <c r="G5" s="150" t="s">
        <v>410</v>
      </c>
    </row>
    <row r="6" spans="1:8" ht="13.5">
      <c r="A6" s="138"/>
      <c r="B6" s="139"/>
      <c r="C6" s="139"/>
      <c r="D6" s="139"/>
      <c r="E6" s="139"/>
      <c r="F6" s="140"/>
      <c r="G6" s="140"/>
    </row>
    <row r="7" spans="1:8" ht="13.5">
      <c r="A7" s="126" t="s">
        <v>368</v>
      </c>
      <c r="B7" s="127">
        <v>0</v>
      </c>
      <c r="C7" s="127">
        <v>0</v>
      </c>
      <c r="D7" s="127">
        <v>0</v>
      </c>
      <c r="E7" s="127">
        <v>0</v>
      </c>
      <c r="F7" s="128">
        <v>0</v>
      </c>
      <c r="G7" s="128">
        <v>0</v>
      </c>
      <c r="H7" s="51"/>
    </row>
    <row r="8" spans="1:8" ht="13.5">
      <c r="A8" s="129"/>
      <c r="B8" s="127"/>
      <c r="C8" s="127"/>
      <c r="D8" s="127"/>
      <c r="E8" s="127"/>
      <c r="F8" s="128"/>
      <c r="G8" s="128"/>
    </row>
    <row r="9" spans="1:8" ht="13.5">
      <c r="A9" s="126" t="s">
        <v>403</v>
      </c>
      <c r="B9" s="127">
        <v>0</v>
      </c>
      <c r="C9" s="127">
        <v>120</v>
      </c>
      <c r="D9" s="127">
        <v>0</v>
      </c>
      <c r="E9" s="127">
        <v>0</v>
      </c>
      <c r="F9" s="128">
        <v>0</v>
      </c>
      <c r="G9" s="128">
        <v>6717.05</v>
      </c>
    </row>
    <row r="10" spans="1:8" ht="13.5">
      <c r="A10" s="129"/>
      <c r="B10" s="127"/>
      <c r="C10" s="127"/>
      <c r="D10" s="127"/>
      <c r="E10" s="127"/>
      <c r="F10" s="128"/>
      <c r="G10" s="128"/>
    </row>
    <row r="11" spans="1:8" ht="13.5">
      <c r="A11" s="126" t="s">
        <v>490</v>
      </c>
      <c r="B11" s="127">
        <v>0</v>
      </c>
      <c r="C11" s="127">
        <v>0</v>
      </c>
      <c r="D11" s="127">
        <v>0</v>
      </c>
      <c r="E11" s="127">
        <v>0</v>
      </c>
      <c r="F11" s="128">
        <v>0</v>
      </c>
      <c r="G11" s="128"/>
    </row>
    <row r="12" spans="1:8" ht="13.5">
      <c r="A12" s="129"/>
      <c r="B12" s="127"/>
      <c r="C12" s="127"/>
      <c r="D12" s="127"/>
      <c r="E12" s="127"/>
      <c r="F12" s="128"/>
      <c r="G12" s="128"/>
    </row>
    <row r="13" spans="1:8" ht="13.5">
      <c r="A13" s="461" t="s">
        <v>491</v>
      </c>
      <c r="B13" s="127">
        <v>0</v>
      </c>
      <c r="C13" s="127">
        <v>0</v>
      </c>
      <c r="D13" s="127">
        <v>0</v>
      </c>
      <c r="E13" s="127">
        <v>0</v>
      </c>
      <c r="F13" s="128">
        <v>0</v>
      </c>
      <c r="G13" s="128"/>
    </row>
    <row r="14" spans="1:8" ht="13.5">
      <c r="A14" s="129"/>
      <c r="B14" s="127"/>
      <c r="C14" s="127"/>
      <c r="D14" s="127"/>
      <c r="E14" s="127"/>
      <c r="F14" s="128"/>
      <c r="G14" s="128"/>
    </row>
    <row r="15" spans="1:8" ht="13.5">
      <c r="A15" s="126" t="s">
        <v>376</v>
      </c>
      <c r="B15" s="127">
        <v>0</v>
      </c>
      <c r="C15" s="127">
        <v>0</v>
      </c>
      <c r="D15" s="127">
        <v>0</v>
      </c>
      <c r="E15" s="127">
        <v>0</v>
      </c>
      <c r="F15" s="128">
        <v>0</v>
      </c>
      <c r="G15" s="128"/>
    </row>
    <row r="16" spans="1:8" ht="13.5">
      <c r="A16" s="129"/>
      <c r="B16" s="127"/>
      <c r="C16" s="127"/>
      <c r="D16" s="127"/>
      <c r="E16" s="127"/>
      <c r="F16" s="128"/>
      <c r="G16" s="128"/>
    </row>
    <row r="17" spans="1:7" ht="13.5">
      <c r="A17" s="126" t="s">
        <v>329</v>
      </c>
      <c r="B17" s="127">
        <v>0</v>
      </c>
      <c r="C17" s="127">
        <v>0</v>
      </c>
      <c r="D17" s="127">
        <v>0</v>
      </c>
      <c r="E17" s="127">
        <v>0</v>
      </c>
      <c r="F17" s="128">
        <v>0</v>
      </c>
      <c r="G17" s="128"/>
    </row>
    <row r="18" spans="1:7" ht="13.5">
      <c r="A18" s="129"/>
      <c r="B18" s="127"/>
      <c r="C18" s="127"/>
      <c r="D18" s="127"/>
      <c r="E18" s="127"/>
      <c r="F18" s="128"/>
      <c r="G18" s="128"/>
    </row>
    <row r="19" spans="1:7" ht="13.5">
      <c r="A19" s="126" t="s">
        <v>404</v>
      </c>
      <c r="B19" s="127">
        <v>0</v>
      </c>
      <c r="C19" s="127">
        <v>3.5</v>
      </c>
      <c r="D19" s="127">
        <v>0</v>
      </c>
      <c r="E19" s="127">
        <v>0</v>
      </c>
      <c r="F19" s="128">
        <v>0</v>
      </c>
      <c r="G19" s="128">
        <v>68.7</v>
      </c>
    </row>
    <row r="20" spans="1:7" ht="13.5">
      <c r="A20" s="129"/>
      <c r="B20" s="127"/>
      <c r="C20" s="127"/>
      <c r="D20" s="127"/>
      <c r="E20" s="127"/>
      <c r="F20" s="128"/>
      <c r="G20" s="128"/>
    </row>
    <row r="21" spans="1:7" ht="13.5">
      <c r="A21" s="126" t="s">
        <v>521</v>
      </c>
      <c r="B21" s="127">
        <v>0</v>
      </c>
      <c r="C21" s="127">
        <v>0</v>
      </c>
      <c r="D21" s="127">
        <v>0</v>
      </c>
      <c r="E21" s="127">
        <v>0</v>
      </c>
      <c r="F21" s="128">
        <v>0</v>
      </c>
      <c r="G21" s="128">
        <v>585</v>
      </c>
    </row>
    <row r="22" spans="1:7" ht="13.5">
      <c r="A22" s="129"/>
      <c r="B22" s="127"/>
      <c r="C22" s="127"/>
      <c r="D22" s="127"/>
      <c r="E22" s="127"/>
      <c r="F22" s="128"/>
      <c r="G22" s="128"/>
    </row>
    <row r="23" spans="1:7" ht="13.5">
      <c r="A23" s="126" t="s">
        <v>311</v>
      </c>
      <c r="B23" s="141">
        <v>113</v>
      </c>
      <c r="C23" s="127">
        <v>3010.15</v>
      </c>
      <c r="D23" s="127">
        <v>60</v>
      </c>
      <c r="E23" s="127">
        <v>365.75</v>
      </c>
      <c r="F23" s="128">
        <v>1687.9</v>
      </c>
      <c r="G23" s="128">
        <v>26015.25</v>
      </c>
    </row>
    <row r="24" spans="1:7" ht="13.5">
      <c r="A24" s="129"/>
      <c r="B24" s="127"/>
      <c r="C24" s="127"/>
      <c r="D24" s="127"/>
      <c r="E24" s="127"/>
      <c r="F24" s="128"/>
      <c r="G24" s="128"/>
    </row>
    <row r="25" spans="1:7" ht="13.5">
      <c r="A25" s="126" t="s">
        <v>493</v>
      </c>
      <c r="B25" s="141">
        <v>0</v>
      </c>
      <c r="C25" s="127">
        <v>0</v>
      </c>
      <c r="D25" s="127">
        <v>0</v>
      </c>
      <c r="E25" s="127">
        <v>0</v>
      </c>
      <c r="F25" s="128">
        <v>0</v>
      </c>
      <c r="G25" s="128"/>
    </row>
    <row r="26" spans="1:7" ht="13.5">
      <c r="A26" s="129"/>
      <c r="B26" s="127"/>
      <c r="C26" s="127"/>
      <c r="D26" s="127"/>
      <c r="E26" s="127"/>
      <c r="F26" s="128"/>
      <c r="G26" s="128"/>
    </row>
    <row r="27" spans="1:7" ht="13.5">
      <c r="A27" s="126" t="s">
        <v>316</v>
      </c>
      <c r="B27" s="127">
        <v>0</v>
      </c>
      <c r="C27" s="127">
        <v>0</v>
      </c>
      <c r="D27" s="127">
        <v>0</v>
      </c>
      <c r="E27" s="127">
        <v>0</v>
      </c>
      <c r="F27" s="128">
        <v>0</v>
      </c>
      <c r="G27" s="128"/>
    </row>
    <row r="28" spans="1:7" ht="13.5">
      <c r="A28" s="129"/>
      <c r="B28" s="127"/>
      <c r="C28" s="127"/>
      <c r="D28" s="127"/>
      <c r="E28" s="127"/>
      <c r="F28" s="128"/>
      <c r="G28" s="128"/>
    </row>
    <row r="29" spans="1:7" ht="13.5">
      <c r="A29" s="126" t="s">
        <v>315</v>
      </c>
      <c r="B29" s="127">
        <v>0</v>
      </c>
      <c r="C29" s="127">
        <v>0</v>
      </c>
      <c r="D29" s="127">
        <v>0</v>
      </c>
      <c r="E29" s="127">
        <v>0</v>
      </c>
      <c r="F29" s="128">
        <v>0</v>
      </c>
      <c r="G29" s="128"/>
    </row>
    <row r="30" spans="1:7" ht="13.5">
      <c r="A30" s="129"/>
      <c r="B30" s="127"/>
      <c r="C30" s="127"/>
      <c r="D30" s="127"/>
      <c r="E30" s="127"/>
      <c r="F30" s="128"/>
      <c r="G30" s="128"/>
    </row>
    <row r="31" spans="1:7" ht="13.5">
      <c r="A31" s="126" t="s">
        <v>519</v>
      </c>
      <c r="B31" s="127">
        <v>0</v>
      </c>
      <c r="C31" s="127">
        <v>0</v>
      </c>
      <c r="D31" s="127">
        <v>0</v>
      </c>
      <c r="E31" s="127">
        <v>0</v>
      </c>
      <c r="F31" s="128">
        <v>0</v>
      </c>
      <c r="G31" s="128"/>
    </row>
    <row r="32" spans="1:7" ht="13.5">
      <c r="A32" s="129"/>
      <c r="B32" s="127"/>
      <c r="C32" s="127"/>
      <c r="D32" s="127"/>
      <c r="E32" s="127"/>
      <c r="F32" s="128"/>
      <c r="G32" s="128"/>
    </row>
    <row r="33" spans="1:7" ht="13.5">
      <c r="A33" s="126" t="s">
        <v>494</v>
      </c>
      <c r="B33" s="127">
        <v>0</v>
      </c>
      <c r="C33" s="127">
        <v>0</v>
      </c>
      <c r="D33" s="127">
        <v>0</v>
      </c>
      <c r="E33" s="127">
        <v>0</v>
      </c>
      <c r="F33" s="128">
        <v>0</v>
      </c>
      <c r="G33" s="128"/>
    </row>
    <row r="34" spans="1:7" ht="13.5">
      <c r="A34" s="129"/>
      <c r="B34" s="127"/>
      <c r="C34" s="127"/>
      <c r="D34" s="127"/>
      <c r="E34" s="127"/>
      <c r="F34" s="128"/>
      <c r="G34" s="128"/>
    </row>
    <row r="35" spans="1:7" ht="13.5">
      <c r="A35" s="126" t="s">
        <v>495</v>
      </c>
      <c r="B35" s="127">
        <v>0</v>
      </c>
      <c r="C35" s="127">
        <v>2.6</v>
      </c>
      <c r="D35" s="127">
        <v>0</v>
      </c>
      <c r="E35" s="127">
        <v>0</v>
      </c>
      <c r="F35" s="128">
        <v>12.75</v>
      </c>
      <c r="G35" s="128">
        <v>2053.5</v>
      </c>
    </row>
    <row r="36" spans="1:7" ht="13.5">
      <c r="A36" s="126"/>
      <c r="B36" s="127"/>
      <c r="C36" s="127"/>
      <c r="D36" s="127"/>
      <c r="E36" s="127"/>
      <c r="F36" s="128"/>
      <c r="G36" s="128"/>
    </row>
    <row r="37" spans="1:7" ht="13.5">
      <c r="A37" s="126" t="s">
        <v>405</v>
      </c>
      <c r="B37" s="127">
        <v>0</v>
      </c>
      <c r="C37" s="127">
        <v>0</v>
      </c>
      <c r="D37" s="127">
        <v>0</v>
      </c>
      <c r="E37" s="127">
        <v>0</v>
      </c>
      <c r="F37" s="128">
        <v>0</v>
      </c>
      <c r="G37" s="128">
        <v>0</v>
      </c>
    </row>
    <row r="38" spans="1:7" ht="13.5">
      <c r="A38" s="129"/>
      <c r="B38" s="127"/>
      <c r="C38" s="127"/>
      <c r="D38" s="127"/>
      <c r="E38" s="127"/>
      <c r="F38" s="128"/>
      <c r="G38" s="128"/>
    </row>
    <row r="39" spans="1:7" ht="13.5">
      <c r="A39" s="126" t="s">
        <v>496</v>
      </c>
      <c r="B39" s="127">
        <v>0</v>
      </c>
      <c r="C39" s="127">
        <v>0</v>
      </c>
      <c r="D39" s="127">
        <v>0</v>
      </c>
      <c r="E39" s="127">
        <v>0</v>
      </c>
      <c r="F39" s="128">
        <v>0</v>
      </c>
      <c r="G39" s="128">
        <v>0</v>
      </c>
    </row>
    <row r="40" spans="1:7" ht="14.25" thickBot="1">
      <c r="A40" s="142"/>
      <c r="B40" s="143"/>
      <c r="C40" s="143"/>
      <c r="D40" s="143"/>
      <c r="E40" s="143"/>
      <c r="F40" s="144"/>
      <c r="G40" s="144"/>
    </row>
    <row r="41" spans="1:7" ht="13.5">
      <c r="A41" s="148" t="s">
        <v>406</v>
      </c>
      <c r="B41" s="149">
        <f>SUM(B7:B40)</f>
        <v>113</v>
      </c>
      <c r="C41" s="149">
        <f t="shared" ref="C41:G41" si="0">SUM(C7:C40)</f>
        <v>3136.25</v>
      </c>
      <c r="D41" s="149">
        <f t="shared" si="0"/>
        <v>60</v>
      </c>
      <c r="E41" s="149">
        <f t="shared" si="0"/>
        <v>365.75</v>
      </c>
      <c r="F41" s="149">
        <f t="shared" si="0"/>
        <v>1700.65</v>
      </c>
      <c r="G41" s="149">
        <f t="shared" si="0"/>
        <v>35439.5</v>
      </c>
    </row>
    <row r="42" spans="1:7">
      <c r="A42" s="47"/>
      <c r="B42" s="47"/>
      <c r="C42" s="47"/>
      <c r="D42" s="47"/>
      <c r="E42" s="47"/>
      <c r="F42" s="51"/>
      <c r="G42" s="51"/>
    </row>
  </sheetData>
  <mergeCells count="2">
    <mergeCell ref="A1:F1"/>
    <mergeCell ref="A3:F3"/>
  </mergeCells>
  <printOptions horizontalCentered="1" verticalCentered="1"/>
  <pageMargins left="0.39370078740157477" right="0.39370078740157477" top="0.39370078740157477" bottom="0.39370078740157477" header="0" footer="0"/>
  <pageSetup paperSize="9" scale="4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29A5-7DCE-408F-9096-5023B65483F8}">
  <sheetPr codeName="Hoja4">
    <pageSetUpPr fitToPage="1"/>
  </sheetPr>
  <dimension ref="A1:K48"/>
  <sheetViews>
    <sheetView view="pageBreakPreview" zoomScaleNormal="75" zoomScaleSheetLayoutView="100" workbookViewId="0">
      <selection activeCell="O18" sqref="O18"/>
    </sheetView>
  </sheetViews>
  <sheetFormatPr baseColWidth="10" defaultColWidth="11.42578125" defaultRowHeight="12.75"/>
  <cols>
    <col min="1" max="1" width="34.28515625" style="36" customWidth="1"/>
    <col min="2" max="6" width="20.140625" style="36" customWidth="1"/>
    <col min="7" max="7" width="5.85546875" style="36" customWidth="1"/>
    <col min="8" max="16384" width="11.42578125" style="36"/>
  </cols>
  <sheetData>
    <row r="1" spans="1:11" s="22" customFormat="1" ht="18.75">
      <c r="A1" s="482" t="s">
        <v>187</v>
      </c>
      <c r="B1" s="482"/>
      <c r="C1" s="482"/>
      <c r="D1" s="482"/>
      <c r="E1" s="482"/>
      <c r="F1" s="482"/>
    </row>
    <row r="2" spans="1:11" s="24" customFormat="1" ht="15" customHeight="1">
      <c r="A2" s="153"/>
      <c r="B2" s="152"/>
      <c r="C2" s="152"/>
      <c r="D2" s="152"/>
      <c r="E2" s="152"/>
      <c r="F2" s="152"/>
    </row>
    <row r="3" spans="1:11" s="24" customFormat="1" ht="13.15" customHeight="1">
      <c r="A3" s="483" t="s">
        <v>462</v>
      </c>
      <c r="B3" s="483"/>
      <c r="C3" s="483"/>
      <c r="D3" s="483"/>
      <c r="E3" s="483"/>
      <c r="F3" s="483"/>
    </row>
    <row r="4" spans="1:11" s="24" customFormat="1" ht="15" customHeight="1">
      <c r="A4" s="483" t="s">
        <v>259</v>
      </c>
      <c r="B4" s="483"/>
      <c r="C4" s="483"/>
      <c r="D4" s="483"/>
      <c r="E4" s="483"/>
      <c r="F4" s="483"/>
    </row>
    <row r="5" spans="1:11" s="24" customFormat="1" ht="15.75" thickBot="1">
      <c r="A5" s="25"/>
      <c r="B5" s="26"/>
      <c r="C5" s="26"/>
      <c r="D5" s="26"/>
      <c r="E5" s="26"/>
      <c r="F5" s="26"/>
    </row>
    <row r="6" spans="1:11" ht="37.5" customHeight="1" thickBot="1">
      <c r="A6" s="156" t="s">
        <v>90</v>
      </c>
      <c r="B6" s="156" t="s">
        <v>242</v>
      </c>
      <c r="C6" s="156" t="s">
        <v>429</v>
      </c>
      <c r="D6" s="156" t="s">
        <v>243</v>
      </c>
      <c r="E6" s="156" t="s">
        <v>240</v>
      </c>
      <c r="F6" s="156" t="s">
        <v>241</v>
      </c>
    </row>
    <row r="7" spans="1:11" ht="14.25" thickTop="1">
      <c r="A7" s="123"/>
      <c r="B7" s="124"/>
      <c r="C7" s="124"/>
      <c r="D7" s="124"/>
      <c r="E7" s="125"/>
      <c r="F7" s="125"/>
      <c r="G7" s="51"/>
      <c r="H7" s="51"/>
      <c r="I7" s="51"/>
      <c r="J7" s="51"/>
      <c r="K7" s="51"/>
    </row>
    <row r="8" spans="1:11" ht="13.5">
      <c r="A8" s="126" t="s">
        <v>368</v>
      </c>
      <c r="B8" s="127">
        <v>0</v>
      </c>
      <c r="C8" s="127">
        <v>0</v>
      </c>
      <c r="D8" s="127">
        <v>0</v>
      </c>
      <c r="E8" s="128">
        <v>1343.6</v>
      </c>
      <c r="F8" s="128">
        <v>0</v>
      </c>
      <c r="G8" s="51"/>
      <c r="H8" s="51"/>
      <c r="I8" s="51"/>
      <c r="J8" s="51"/>
      <c r="K8" s="51"/>
    </row>
    <row r="9" spans="1:11" ht="13.5">
      <c r="A9" s="129"/>
      <c r="B9" s="127"/>
      <c r="C9" s="127"/>
      <c r="D9" s="127"/>
      <c r="E9" s="128"/>
      <c r="F9" s="128"/>
      <c r="G9" s="51"/>
      <c r="H9" s="51"/>
      <c r="I9" s="51"/>
      <c r="J9" s="51"/>
      <c r="K9" s="51"/>
    </row>
    <row r="10" spans="1:11" ht="13.5">
      <c r="A10" s="126" t="s">
        <v>403</v>
      </c>
      <c r="B10" s="127">
        <v>1562.65</v>
      </c>
      <c r="C10" s="127">
        <v>0</v>
      </c>
      <c r="D10" s="127">
        <v>0</v>
      </c>
      <c r="E10" s="128">
        <v>18382.25</v>
      </c>
      <c r="F10" s="128">
        <v>13189.25</v>
      </c>
      <c r="G10" s="51"/>
      <c r="H10" s="51"/>
      <c r="I10" s="51"/>
      <c r="J10" s="51"/>
      <c r="K10" s="51"/>
    </row>
    <row r="11" spans="1:11" ht="13.5">
      <c r="A11" s="129"/>
      <c r="B11" s="127"/>
      <c r="C11" s="127"/>
      <c r="D11" s="127"/>
      <c r="E11" s="128"/>
      <c r="F11" s="128"/>
      <c r="G11" s="51"/>
      <c r="H11" s="51"/>
      <c r="I11" s="51"/>
      <c r="J11" s="51"/>
      <c r="K11" s="51"/>
    </row>
    <row r="12" spans="1:11" ht="13.5">
      <c r="A12" s="126" t="s">
        <v>490</v>
      </c>
      <c r="B12" s="127"/>
      <c r="C12" s="127"/>
      <c r="D12" s="127"/>
      <c r="E12" s="128"/>
      <c r="F12" s="128"/>
      <c r="G12" s="51"/>
      <c r="H12" s="51"/>
      <c r="I12" s="51"/>
      <c r="J12" s="51"/>
      <c r="K12" s="51"/>
    </row>
    <row r="13" spans="1:11" ht="13.5">
      <c r="A13" s="129"/>
      <c r="B13" s="127"/>
      <c r="C13" s="127"/>
      <c r="D13" s="127"/>
      <c r="E13" s="128"/>
      <c r="F13" s="128"/>
      <c r="G13" s="51"/>
      <c r="H13" s="51"/>
      <c r="I13" s="51"/>
      <c r="J13" s="51"/>
      <c r="K13" s="51"/>
    </row>
    <row r="14" spans="1:11" ht="13.5">
      <c r="A14" s="461" t="s">
        <v>491</v>
      </c>
      <c r="B14" s="127"/>
      <c r="C14" s="127"/>
      <c r="D14" s="127"/>
      <c r="E14" s="128"/>
      <c r="F14" s="128"/>
      <c r="G14" s="51"/>
      <c r="H14" s="51"/>
      <c r="I14" s="51"/>
      <c r="J14" s="51"/>
      <c r="K14" s="51"/>
    </row>
    <row r="15" spans="1:11" ht="13.5">
      <c r="A15" s="129"/>
      <c r="B15" s="127"/>
      <c r="C15" s="127"/>
      <c r="D15" s="127"/>
      <c r="E15" s="128"/>
      <c r="F15" s="128"/>
      <c r="G15" s="51"/>
      <c r="H15" s="51"/>
      <c r="I15" s="51"/>
      <c r="J15" s="51"/>
      <c r="K15" s="51"/>
    </row>
    <row r="16" spans="1:11" ht="13.5">
      <c r="A16" s="126" t="s">
        <v>376</v>
      </c>
      <c r="B16" s="127"/>
      <c r="C16" s="127"/>
      <c r="D16" s="127"/>
      <c r="E16" s="128"/>
      <c r="F16" s="128"/>
      <c r="G16" s="51"/>
      <c r="H16" s="51"/>
      <c r="I16" s="51"/>
      <c r="J16" s="51"/>
      <c r="K16" s="51"/>
    </row>
    <row r="17" spans="1:11" ht="13.5">
      <c r="A17" s="129"/>
      <c r="B17" s="127"/>
      <c r="C17" s="127"/>
      <c r="D17" s="127"/>
      <c r="E17" s="128"/>
      <c r="F17" s="128"/>
      <c r="G17" s="51"/>
      <c r="H17" s="51"/>
      <c r="I17" s="51"/>
      <c r="J17" s="51"/>
      <c r="K17" s="51"/>
    </row>
    <row r="18" spans="1:11" ht="13.5">
      <c r="A18" s="126" t="s">
        <v>329</v>
      </c>
      <c r="B18" s="127"/>
      <c r="C18" s="127"/>
      <c r="D18" s="127"/>
      <c r="E18" s="128"/>
      <c r="F18" s="128"/>
      <c r="G18" s="51"/>
      <c r="H18" s="51"/>
      <c r="I18" s="51"/>
      <c r="J18" s="51"/>
      <c r="K18" s="51"/>
    </row>
    <row r="19" spans="1:11" ht="13.5">
      <c r="A19" s="129"/>
      <c r="B19" s="127"/>
      <c r="C19" s="127"/>
      <c r="D19" s="127"/>
      <c r="E19" s="128"/>
      <c r="F19" s="128"/>
      <c r="G19" s="51"/>
      <c r="H19" s="51"/>
      <c r="I19" s="51"/>
      <c r="J19" s="51"/>
      <c r="K19" s="51"/>
    </row>
    <row r="20" spans="1:11" ht="13.5">
      <c r="A20" s="126" t="s">
        <v>404</v>
      </c>
      <c r="B20" s="127">
        <v>81.25</v>
      </c>
      <c r="C20" s="127">
        <v>0</v>
      </c>
      <c r="D20" s="127">
        <v>0</v>
      </c>
      <c r="E20" s="128">
        <v>43546.02</v>
      </c>
      <c r="F20" s="128">
        <v>3690</v>
      </c>
      <c r="G20" s="51"/>
      <c r="H20" s="51"/>
      <c r="I20" s="51"/>
      <c r="J20" s="51"/>
      <c r="K20" s="51"/>
    </row>
    <row r="21" spans="1:11" ht="13.5">
      <c r="A21" s="129"/>
      <c r="B21" s="127"/>
      <c r="C21" s="127"/>
      <c r="D21" s="127"/>
      <c r="E21" s="128"/>
      <c r="F21" s="128"/>
      <c r="G21" s="51"/>
      <c r="H21" s="51"/>
      <c r="I21" s="51"/>
      <c r="J21" s="51"/>
      <c r="K21" s="51"/>
    </row>
    <row r="22" spans="1:11" ht="13.5">
      <c r="A22" s="126" t="s">
        <v>521</v>
      </c>
      <c r="B22" s="127">
        <v>0</v>
      </c>
      <c r="C22" s="127">
        <v>0</v>
      </c>
      <c r="D22" s="127">
        <v>4.5</v>
      </c>
      <c r="E22" s="128">
        <v>42917.45</v>
      </c>
      <c r="F22" s="128">
        <v>729</v>
      </c>
      <c r="G22" s="51"/>
      <c r="H22" s="51"/>
      <c r="I22" s="51"/>
      <c r="J22" s="51"/>
      <c r="K22" s="51"/>
    </row>
    <row r="23" spans="1:11" ht="13.5">
      <c r="A23" s="129"/>
      <c r="B23" s="127"/>
      <c r="C23" s="127"/>
      <c r="D23" s="127"/>
      <c r="E23" s="128"/>
      <c r="F23" s="128"/>
      <c r="G23" s="51"/>
      <c r="H23" s="51"/>
      <c r="I23" s="51"/>
      <c r="J23" s="51"/>
      <c r="K23" s="51"/>
    </row>
    <row r="24" spans="1:11" ht="13.5">
      <c r="A24" s="126" t="s">
        <v>311</v>
      </c>
      <c r="B24" s="127">
        <v>8847.2289999999994</v>
      </c>
      <c r="C24" s="127">
        <v>0</v>
      </c>
      <c r="D24" s="127">
        <v>1196</v>
      </c>
      <c r="E24" s="128">
        <v>22581.25</v>
      </c>
      <c r="F24" s="128">
        <v>5204.25</v>
      </c>
      <c r="G24" s="51"/>
      <c r="H24" s="51"/>
      <c r="I24" s="51"/>
      <c r="J24" s="51"/>
      <c r="K24" s="51"/>
    </row>
    <row r="25" spans="1:11" ht="13.5">
      <c r="A25" s="129"/>
      <c r="B25" s="127"/>
      <c r="C25" s="127"/>
      <c r="D25" s="127"/>
      <c r="E25" s="128"/>
      <c r="F25" s="128"/>
      <c r="G25" s="51"/>
      <c r="H25" s="51"/>
      <c r="I25" s="51"/>
      <c r="J25" s="51"/>
      <c r="K25" s="51"/>
    </row>
    <row r="26" spans="1:11" ht="13.5">
      <c r="A26" s="126" t="s">
        <v>493</v>
      </c>
      <c r="B26" s="127">
        <v>0</v>
      </c>
      <c r="C26" s="127">
        <v>0</v>
      </c>
      <c r="D26" s="127">
        <v>0</v>
      </c>
      <c r="E26" s="128">
        <v>25</v>
      </c>
      <c r="F26" s="128">
        <v>0</v>
      </c>
      <c r="G26" s="51"/>
      <c r="H26" s="51"/>
      <c r="I26" s="51"/>
      <c r="J26" s="51"/>
      <c r="K26" s="51"/>
    </row>
    <row r="27" spans="1:11" ht="13.5">
      <c r="A27" s="129"/>
      <c r="B27" s="127"/>
      <c r="C27" s="127"/>
      <c r="D27" s="127"/>
      <c r="E27" s="128"/>
      <c r="F27" s="128"/>
      <c r="G27" s="51"/>
      <c r="H27" s="51"/>
      <c r="I27" s="51"/>
      <c r="J27" s="51"/>
      <c r="K27" s="51"/>
    </row>
    <row r="28" spans="1:11" ht="13.5">
      <c r="A28" s="126" t="s">
        <v>316</v>
      </c>
      <c r="B28" s="127">
        <v>0</v>
      </c>
      <c r="C28" s="127">
        <v>0</v>
      </c>
      <c r="D28" s="127">
        <v>0</v>
      </c>
      <c r="E28" s="128">
        <v>216</v>
      </c>
      <c r="F28" s="128">
        <v>0</v>
      </c>
      <c r="G28" s="51"/>
      <c r="H28" s="51"/>
      <c r="I28" s="51"/>
      <c r="J28" s="51"/>
      <c r="K28" s="51"/>
    </row>
    <row r="29" spans="1:11" ht="13.5">
      <c r="A29" s="129"/>
      <c r="B29" s="127"/>
      <c r="C29" s="127"/>
      <c r="D29" s="127"/>
      <c r="E29" s="128"/>
      <c r="F29" s="128"/>
      <c r="G29" s="51"/>
      <c r="H29" s="51"/>
      <c r="I29" s="51"/>
      <c r="J29" s="51"/>
      <c r="K29" s="51"/>
    </row>
    <row r="30" spans="1:11" ht="13.5">
      <c r="A30" s="126" t="s">
        <v>315</v>
      </c>
      <c r="B30" s="127"/>
      <c r="C30" s="127"/>
      <c r="D30" s="127"/>
      <c r="E30" s="128"/>
      <c r="F30" s="128"/>
    </row>
    <row r="31" spans="1:11" ht="13.5">
      <c r="A31" s="129"/>
      <c r="B31" s="127"/>
      <c r="C31" s="127"/>
      <c r="D31" s="127"/>
      <c r="E31" s="128"/>
      <c r="F31" s="128"/>
    </row>
    <row r="32" spans="1:11" ht="13.5">
      <c r="A32" s="126" t="s">
        <v>519</v>
      </c>
      <c r="B32" s="127"/>
      <c r="C32" s="127"/>
      <c r="D32" s="127"/>
      <c r="E32" s="128"/>
      <c r="F32" s="128"/>
    </row>
    <row r="33" spans="1:6" ht="13.5">
      <c r="A33" s="129"/>
      <c r="B33" s="127"/>
      <c r="C33" s="127"/>
      <c r="D33" s="127"/>
      <c r="E33" s="128"/>
      <c r="F33" s="128"/>
    </row>
    <row r="34" spans="1:6" ht="13.5">
      <c r="A34" s="126" t="s">
        <v>494</v>
      </c>
      <c r="B34" s="127"/>
      <c r="C34" s="127"/>
      <c r="D34" s="127"/>
      <c r="E34" s="128"/>
      <c r="F34" s="128"/>
    </row>
    <row r="35" spans="1:6" ht="13.5">
      <c r="A35" s="129"/>
      <c r="B35" s="127"/>
      <c r="C35" s="127"/>
      <c r="D35" s="127"/>
      <c r="E35" s="128"/>
      <c r="F35" s="128"/>
    </row>
    <row r="36" spans="1:6" ht="13.5">
      <c r="A36" s="126" t="s">
        <v>495</v>
      </c>
      <c r="B36" s="127"/>
      <c r="C36" s="127"/>
      <c r="D36" s="127"/>
      <c r="E36" s="128"/>
      <c r="F36" s="128"/>
    </row>
    <row r="37" spans="1:6" ht="13.5">
      <c r="A37" s="126"/>
      <c r="B37" s="127"/>
      <c r="C37" s="127"/>
      <c r="D37" s="127"/>
      <c r="E37" s="128"/>
      <c r="F37" s="128"/>
    </row>
    <row r="38" spans="1:6" ht="13.5">
      <c r="A38" s="126" t="s">
        <v>405</v>
      </c>
      <c r="B38" s="127"/>
      <c r="C38" s="127"/>
      <c r="D38" s="127"/>
      <c r="E38" s="128"/>
      <c r="F38" s="128"/>
    </row>
    <row r="39" spans="1:6" ht="13.5">
      <c r="A39" s="129"/>
      <c r="B39" s="127"/>
      <c r="C39" s="127"/>
      <c r="D39" s="127"/>
      <c r="E39" s="128"/>
      <c r="F39" s="128"/>
    </row>
    <row r="40" spans="1:6" ht="13.5">
      <c r="A40" s="126" t="s">
        <v>496</v>
      </c>
      <c r="B40" s="127"/>
      <c r="C40" s="127"/>
      <c r="D40" s="127"/>
      <c r="E40" s="128"/>
      <c r="F40" s="128"/>
    </row>
    <row r="41" spans="1:6" ht="14.25" thickBot="1">
      <c r="A41" s="130"/>
      <c r="B41" s="131"/>
      <c r="C41" s="131"/>
      <c r="D41" s="131"/>
      <c r="E41" s="132"/>
      <c r="F41" s="132"/>
    </row>
    <row r="42" spans="1:6" ht="14.25" thickTop="1">
      <c r="A42" s="135" t="s">
        <v>406</v>
      </c>
      <c r="B42" s="121">
        <f>SUM(B8:B41)</f>
        <v>10491.128999999999</v>
      </c>
      <c r="C42" s="121">
        <f t="shared" ref="C42:F42" si="0">SUM(C8:C41)</f>
        <v>0</v>
      </c>
      <c r="D42" s="121">
        <f t="shared" si="0"/>
        <v>1200.5</v>
      </c>
      <c r="E42" s="121">
        <f t="shared" si="0"/>
        <v>129011.56999999999</v>
      </c>
      <c r="F42" s="121">
        <f t="shared" si="0"/>
        <v>22812.5</v>
      </c>
    </row>
    <row r="44" spans="1:6">
      <c r="A44" s="47"/>
      <c r="B44" s="51"/>
      <c r="C44" s="51"/>
      <c r="D44" s="51"/>
      <c r="E44" s="51"/>
      <c r="F44" s="51"/>
    </row>
    <row r="45" spans="1:6">
      <c r="A45" s="47"/>
      <c r="B45" s="51"/>
      <c r="C45" s="51"/>
      <c r="D45" s="51"/>
      <c r="E45" s="51"/>
      <c r="F45" s="51"/>
    </row>
    <row r="46" spans="1:6">
      <c r="A46" s="47"/>
      <c r="B46" s="47"/>
      <c r="C46" s="47"/>
      <c r="D46" s="47"/>
      <c r="E46" s="47"/>
      <c r="F46" s="51"/>
    </row>
    <row r="47" spans="1:6">
      <c r="A47" s="47"/>
      <c r="B47" s="51"/>
      <c r="C47" s="51"/>
      <c r="D47" s="51"/>
      <c r="E47" s="51"/>
      <c r="F47" s="51"/>
    </row>
    <row r="48" spans="1:6">
      <c r="A48" s="47"/>
      <c r="B48" s="51"/>
      <c r="C48" s="51"/>
      <c r="D48" s="51"/>
      <c r="E48" s="51"/>
      <c r="F48" s="51"/>
    </row>
  </sheetData>
  <mergeCells count="3">
    <mergeCell ref="A1:F1"/>
    <mergeCell ref="A3:F3"/>
    <mergeCell ref="A4:F4"/>
  </mergeCells>
  <printOptions horizontalCentered="1" verticalCentered="1"/>
  <pageMargins left="0.39370078740157477" right="0.39370078740157477" top="0.39370078740157477" bottom="0.39370078740157477" header="0" footer="0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2BB39-93F1-4A2E-A20D-14E58385380E}">
  <sheetPr codeName="Hoja5">
    <pageSetUpPr fitToPage="1"/>
  </sheetPr>
  <dimension ref="A1:L51"/>
  <sheetViews>
    <sheetView view="pageBreakPreview" zoomScaleNormal="75" zoomScaleSheetLayoutView="100" workbookViewId="0">
      <selection activeCell="A29" sqref="A29"/>
    </sheetView>
  </sheetViews>
  <sheetFormatPr baseColWidth="10" defaultColWidth="11.42578125" defaultRowHeight="12.75"/>
  <cols>
    <col min="1" max="1" width="37.140625" style="36" customWidth="1"/>
    <col min="2" max="6" width="19.140625" style="36" customWidth="1"/>
    <col min="7" max="7" width="6.7109375" style="36" customWidth="1"/>
    <col min="8" max="16384" width="11.42578125" style="36"/>
  </cols>
  <sheetData>
    <row r="1" spans="1:12" s="22" customFormat="1" ht="18.75">
      <c r="A1" s="482" t="s">
        <v>187</v>
      </c>
      <c r="B1" s="482"/>
      <c r="C1" s="482"/>
      <c r="D1" s="482"/>
      <c r="E1" s="482"/>
      <c r="F1" s="482"/>
    </row>
    <row r="2" spans="1:12" s="24" customFormat="1" ht="15" customHeight="1">
      <c r="A2" s="152"/>
      <c r="B2" s="152"/>
      <c r="C2" s="152"/>
      <c r="D2" s="152"/>
      <c r="E2" s="152"/>
      <c r="F2" s="152"/>
    </row>
    <row r="3" spans="1:12" s="24" customFormat="1" ht="15" customHeight="1">
      <c r="A3" s="483" t="s">
        <v>385</v>
      </c>
      <c r="B3" s="483"/>
      <c r="C3" s="483"/>
      <c r="D3" s="483"/>
      <c r="E3" s="483"/>
      <c r="F3" s="483"/>
      <c r="G3" s="27"/>
    </row>
    <row r="4" spans="1:12" s="24" customFormat="1" ht="15" customHeight="1">
      <c r="A4" s="483" t="s">
        <v>463</v>
      </c>
      <c r="B4" s="483"/>
      <c r="C4" s="483"/>
      <c r="D4" s="483"/>
      <c r="E4" s="483"/>
      <c r="F4" s="483"/>
      <c r="G4" s="27"/>
    </row>
    <row r="5" spans="1:12" s="24" customFormat="1" ht="15.75" thickBot="1">
      <c r="A5" s="25"/>
      <c r="B5" s="26"/>
      <c r="C5" s="26"/>
      <c r="D5" s="26"/>
      <c r="E5" s="26"/>
      <c r="F5" s="26"/>
    </row>
    <row r="6" spans="1:12" ht="37.5" customHeight="1" thickBot="1">
      <c r="A6" s="157" t="s">
        <v>90</v>
      </c>
      <c r="B6" s="158" t="s">
        <v>430</v>
      </c>
      <c r="C6" s="158" t="s">
        <v>370</v>
      </c>
      <c r="D6" s="158" t="s">
        <v>431</v>
      </c>
      <c r="E6" s="158" t="s">
        <v>244</v>
      </c>
    </row>
    <row r="7" spans="1:12" ht="13.5">
      <c r="A7" s="138"/>
      <c r="B7" s="139"/>
      <c r="C7" s="139"/>
      <c r="D7" s="139"/>
      <c r="E7" s="139"/>
      <c r="F7" s="51"/>
      <c r="G7" s="51"/>
      <c r="H7" s="51"/>
      <c r="I7" s="51"/>
    </row>
    <row r="8" spans="1:12" ht="13.5">
      <c r="A8" s="126" t="s">
        <v>368</v>
      </c>
      <c r="B8" s="127">
        <v>0</v>
      </c>
      <c r="C8" s="127">
        <v>34763.82</v>
      </c>
      <c r="D8" s="127">
        <v>24158.44</v>
      </c>
      <c r="E8" s="127">
        <v>0</v>
      </c>
    </row>
    <row r="9" spans="1:12" ht="13.5">
      <c r="A9" s="129"/>
      <c r="B9" s="127"/>
      <c r="C9" s="127"/>
      <c r="D9" s="127"/>
      <c r="E9" s="127"/>
      <c r="F9" s="47"/>
      <c r="G9" s="51"/>
      <c r="H9" s="51"/>
      <c r="I9" s="51"/>
      <c r="J9" s="51"/>
      <c r="K9" s="51"/>
      <c r="L9" s="51"/>
    </row>
    <row r="10" spans="1:12" ht="13.5">
      <c r="A10" s="126" t="s">
        <v>403</v>
      </c>
      <c r="B10" s="127">
        <v>0</v>
      </c>
      <c r="C10" s="127">
        <v>23167.01</v>
      </c>
      <c r="D10" s="127">
        <v>8504.65</v>
      </c>
      <c r="E10" s="127">
        <v>0</v>
      </c>
      <c r="F10" s="47"/>
      <c r="G10" s="51"/>
      <c r="H10" s="51"/>
      <c r="I10" s="51"/>
      <c r="J10" s="51"/>
      <c r="K10" s="51"/>
      <c r="L10" s="51"/>
    </row>
    <row r="11" spans="1:12" ht="13.5">
      <c r="A11" s="129"/>
      <c r="B11" s="127"/>
      <c r="C11" s="127"/>
      <c r="D11" s="127"/>
      <c r="E11" s="127"/>
      <c r="F11" s="47"/>
      <c r="G11" s="51"/>
      <c r="H11" s="51"/>
      <c r="I11" s="51"/>
      <c r="J11" s="51"/>
      <c r="K11" s="51"/>
      <c r="L11" s="51"/>
    </row>
    <row r="12" spans="1:12" ht="13.5">
      <c r="A12" s="126" t="s">
        <v>490</v>
      </c>
      <c r="B12" s="127"/>
      <c r="C12" s="127"/>
      <c r="D12" s="127"/>
      <c r="E12" s="127"/>
      <c r="F12" s="47"/>
      <c r="G12" s="51"/>
      <c r="H12" s="51"/>
      <c r="I12" s="51"/>
      <c r="J12" s="51"/>
      <c r="K12" s="51"/>
      <c r="L12" s="51"/>
    </row>
    <row r="13" spans="1:12" ht="13.5">
      <c r="A13" s="129"/>
      <c r="B13" s="127"/>
      <c r="C13" s="127"/>
      <c r="D13" s="127"/>
      <c r="E13" s="127"/>
    </row>
    <row r="14" spans="1:12" ht="13.5">
      <c r="A14" s="461" t="s">
        <v>492</v>
      </c>
      <c r="B14" s="127"/>
      <c r="C14" s="127"/>
      <c r="D14" s="127"/>
      <c r="E14" s="127"/>
      <c r="F14" s="47"/>
      <c r="G14" s="51"/>
      <c r="H14" s="51"/>
      <c r="I14" s="51"/>
      <c r="J14" s="51"/>
      <c r="K14" s="51"/>
      <c r="L14" s="51"/>
    </row>
    <row r="15" spans="1:12" ht="13.5">
      <c r="A15" s="129"/>
      <c r="B15" s="127"/>
      <c r="C15" s="127"/>
      <c r="D15" s="127"/>
      <c r="E15" s="127"/>
    </row>
    <row r="16" spans="1:12" ht="13.5">
      <c r="A16" s="126" t="s">
        <v>376</v>
      </c>
      <c r="B16" s="127"/>
      <c r="C16" s="127"/>
      <c r="D16" s="127"/>
      <c r="E16" s="127"/>
      <c r="F16" s="47"/>
      <c r="G16" s="51"/>
      <c r="H16" s="51"/>
      <c r="I16" s="51"/>
      <c r="J16" s="51"/>
      <c r="K16" s="51"/>
      <c r="L16" s="51"/>
    </row>
    <row r="17" spans="1:12" ht="13.5">
      <c r="A17" s="129"/>
      <c r="B17" s="127"/>
      <c r="C17" s="127"/>
      <c r="D17" s="127"/>
      <c r="E17" s="127"/>
    </row>
    <row r="18" spans="1:12" ht="13.5">
      <c r="A18" s="126" t="s">
        <v>329</v>
      </c>
      <c r="B18" s="127"/>
      <c r="C18" s="127"/>
      <c r="D18" s="127"/>
      <c r="E18" s="127"/>
      <c r="F18" s="47"/>
      <c r="G18" s="51"/>
      <c r="H18" s="51"/>
      <c r="I18" s="51"/>
      <c r="J18" s="51"/>
      <c r="K18" s="51"/>
      <c r="L18" s="51"/>
    </row>
    <row r="19" spans="1:12" ht="13.5">
      <c r="A19" s="129"/>
      <c r="B19" s="127"/>
      <c r="C19" s="127"/>
      <c r="D19" s="127"/>
      <c r="E19" s="127"/>
      <c r="F19" s="47"/>
      <c r="G19" s="51"/>
      <c r="H19" s="51"/>
      <c r="I19" s="51"/>
      <c r="J19" s="51"/>
      <c r="K19" s="51"/>
      <c r="L19" s="51"/>
    </row>
    <row r="20" spans="1:12" ht="13.5">
      <c r="A20" s="126" t="s">
        <v>404</v>
      </c>
      <c r="B20" s="127">
        <v>0</v>
      </c>
      <c r="C20" s="127">
        <v>39163.800000000003</v>
      </c>
      <c r="D20" s="127">
        <v>0</v>
      </c>
      <c r="E20" s="127">
        <v>786.8</v>
      </c>
      <c r="F20" s="47"/>
      <c r="G20" s="51"/>
      <c r="H20" s="51"/>
      <c r="I20" s="51"/>
      <c r="J20" s="51"/>
      <c r="K20" s="51"/>
      <c r="L20" s="51"/>
    </row>
    <row r="21" spans="1:12" ht="13.5">
      <c r="A21" s="129"/>
      <c r="B21" s="127"/>
      <c r="C21" s="127"/>
      <c r="D21" s="127"/>
      <c r="E21" s="127"/>
      <c r="F21" s="47"/>
      <c r="G21" s="51"/>
      <c r="H21" s="51"/>
      <c r="I21" s="51"/>
      <c r="J21" s="51"/>
      <c r="K21" s="51"/>
      <c r="L21" s="51"/>
    </row>
    <row r="22" spans="1:12" ht="13.5">
      <c r="A22" s="126" t="s">
        <v>521</v>
      </c>
      <c r="B22" s="127">
        <v>0</v>
      </c>
      <c r="C22" s="127">
        <v>47709.82</v>
      </c>
      <c r="D22" s="127">
        <v>150.74</v>
      </c>
      <c r="E22" s="127">
        <v>20881.939999999999</v>
      </c>
      <c r="F22" s="47"/>
      <c r="G22" s="51"/>
      <c r="H22" s="51"/>
      <c r="I22" s="51"/>
      <c r="J22" s="51"/>
      <c r="K22" s="51"/>
      <c r="L22" s="51"/>
    </row>
    <row r="23" spans="1:12" ht="13.5">
      <c r="A23" s="129"/>
      <c r="B23" s="127"/>
      <c r="C23" s="127"/>
      <c r="D23" s="127"/>
      <c r="E23" s="127"/>
      <c r="F23" s="47"/>
      <c r="G23" s="51"/>
      <c r="H23" s="51"/>
      <c r="I23" s="51"/>
      <c r="J23" s="51"/>
      <c r="K23" s="51"/>
      <c r="L23" s="51"/>
    </row>
    <row r="24" spans="1:12" ht="13.5">
      <c r="A24" s="126" t="s">
        <v>311</v>
      </c>
      <c r="B24" s="127">
        <v>0</v>
      </c>
      <c r="C24" s="127">
        <v>30774.2</v>
      </c>
      <c r="D24" s="127">
        <v>327.5</v>
      </c>
      <c r="E24" s="127">
        <v>31.3</v>
      </c>
      <c r="F24" s="47"/>
      <c r="G24" s="51"/>
      <c r="H24" s="51"/>
      <c r="I24" s="51"/>
      <c r="J24" s="51"/>
      <c r="K24" s="51"/>
      <c r="L24" s="51"/>
    </row>
    <row r="25" spans="1:12" ht="13.5">
      <c r="A25" s="129"/>
      <c r="B25" s="127"/>
      <c r="C25" s="127"/>
      <c r="D25" s="127"/>
      <c r="E25" s="127"/>
      <c r="F25" s="47"/>
      <c r="G25" s="51"/>
      <c r="H25" s="51"/>
      <c r="I25" s="51"/>
      <c r="J25" s="51"/>
      <c r="K25" s="51"/>
      <c r="L25" s="51"/>
    </row>
    <row r="26" spans="1:12" ht="13.5">
      <c r="A26" s="126" t="s">
        <v>493</v>
      </c>
      <c r="B26" s="127" t="s">
        <v>262</v>
      </c>
      <c r="C26" s="127"/>
      <c r="D26" s="127"/>
      <c r="E26" s="127"/>
    </row>
    <row r="27" spans="1:12" ht="13.5">
      <c r="A27" s="129"/>
      <c r="B27" s="127"/>
      <c r="C27" s="127"/>
      <c r="D27" s="127"/>
      <c r="E27" s="127"/>
      <c r="F27" s="47"/>
      <c r="G27" s="51"/>
      <c r="H27" s="51"/>
      <c r="I27" s="51"/>
      <c r="J27" s="51"/>
      <c r="K27" s="51"/>
      <c r="L27" s="51"/>
    </row>
    <row r="28" spans="1:12" ht="13.5">
      <c r="A28" s="126" t="s">
        <v>316</v>
      </c>
      <c r="B28" s="127">
        <v>739.55</v>
      </c>
      <c r="C28" s="127">
        <v>4340.8</v>
      </c>
      <c r="D28" s="127">
        <v>0</v>
      </c>
      <c r="E28" s="127">
        <v>0</v>
      </c>
      <c r="F28" s="47"/>
      <c r="G28" s="51"/>
      <c r="H28" s="51"/>
      <c r="I28" s="51"/>
      <c r="J28" s="51"/>
      <c r="K28" s="51"/>
      <c r="L28" s="51"/>
    </row>
    <row r="29" spans="1:12" ht="13.5">
      <c r="A29" s="129"/>
      <c r="B29" s="127"/>
      <c r="C29" s="127"/>
      <c r="D29" s="127"/>
      <c r="E29" s="127"/>
    </row>
    <row r="30" spans="1:12" ht="13.5">
      <c r="A30" s="126" t="s">
        <v>315</v>
      </c>
      <c r="B30" s="127">
        <v>0</v>
      </c>
      <c r="C30" s="127">
        <v>0.27</v>
      </c>
      <c r="D30" s="127">
        <v>0</v>
      </c>
      <c r="E30" s="127">
        <v>0</v>
      </c>
    </row>
    <row r="31" spans="1:12" ht="13.5">
      <c r="A31" s="129"/>
      <c r="B31" s="127"/>
      <c r="C31" s="127"/>
      <c r="D31" s="127"/>
      <c r="E31" s="127"/>
    </row>
    <row r="32" spans="1:12" ht="13.5">
      <c r="A32" s="126" t="s">
        <v>519</v>
      </c>
      <c r="B32" s="127" t="s">
        <v>262</v>
      </c>
      <c r="C32" s="127"/>
      <c r="D32" s="127"/>
      <c r="E32" s="127"/>
      <c r="F32" s="47"/>
      <c r="G32" s="51"/>
      <c r="H32" s="51"/>
      <c r="I32" s="51"/>
      <c r="J32" s="51"/>
      <c r="K32" s="51"/>
      <c r="L32" s="51"/>
    </row>
    <row r="33" spans="1:12" ht="13.5">
      <c r="A33" s="129"/>
      <c r="B33" s="127"/>
      <c r="C33" s="127"/>
      <c r="D33" s="127"/>
      <c r="E33" s="127"/>
      <c r="F33" s="47"/>
      <c r="G33" s="51"/>
      <c r="H33" s="51"/>
      <c r="I33" s="51"/>
      <c r="J33" s="51"/>
      <c r="K33" s="51"/>
      <c r="L33" s="51"/>
    </row>
    <row r="34" spans="1:12" ht="13.5">
      <c r="A34" s="126" t="s">
        <v>494</v>
      </c>
      <c r="B34" s="127" t="s">
        <v>262</v>
      </c>
      <c r="C34" s="127"/>
      <c r="D34" s="127"/>
      <c r="E34" s="127"/>
      <c r="F34" s="47"/>
      <c r="G34" s="51"/>
      <c r="H34" s="51"/>
      <c r="I34" s="51"/>
      <c r="J34" s="51"/>
      <c r="K34" s="51"/>
      <c r="L34" s="51"/>
    </row>
    <row r="35" spans="1:12" ht="13.5">
      <c r="A35" s="129"/>
      <c r="B35" s="127"/>
      <c r="C35" s="127"/>
      <c r="D35" s="127"/>
      <c r="E35" s="127"/>
      <c r="F35" s="47"/>
      <c r="G35" s="51"/>
      <c r="H35" s="51"/>
      <c r="I35" s="51"/>
      <c r="J35" s="51"/>
      <c r="K35" s="51"/>
      <c r="L35" s="51"/>
    </row>
    <row r="36" spans="1:12" ht="13.5">
      <c r="A36" s="126" t="s">
        <v>495</v>
      </c>
      <c r="B36" s="127">
        <v>0</v>
      </c>
      <c r="C36" s="127">
        <v>2429.7190000000001</v>
      </c>
      <c r="D36" s="127">
        <v>0</v>
      </c>
      <c r="E36" s="127">
        <v>0</v>
      </c>
      <c r="F36" s="47"/>
      <c r="G36" s="51"/>
      <c r="H36" s="51"/>
      <c r="I36" s="51"/>
      <c r="J36" s="51"/>
      <c r="K36" s="51"/>
      <c r="L36" s="51"/>
    </row>
    <row r="37" spans="1:12" ht="13.5">
      <c r="A37" s="126"/>
      <c r="B37" s="127"/>
      <c r="C37" s="127"/>
      <c r="D37" s="127"/>
      <c r="E37" s="127"/>
    </row>
    <row r="38" spans="1:12" ht="13.5">
      <c r="A38" s="126" t="s">
        <v>405</v>
      </c>
      <c r="B38" s="127">
        <v>0</v>
      </c>
      <c r="C38" s="127">
        <v>4326.3999999999996</v>
      </c>
      <c r="D38" s="127">
        <v>1753.2</v>
      </c>
      <c r="E38" s="127">
        <v>0</v>
      </c>
    </row>
    <row r="39" spans="1:12" ht="13.5">
      <c r="A39" s="129"/>
      <c r="B39" s="127"/>
      <c r="C39" s="127"/>
      <c r="D39" s="127"/>
      <c r="E39" s="127"/>
    </row>
    <row r="40" spans="1:12" ht="13.5">
      <c r="A40" s="126" t="s">
        <v>496</v>
      </c>
      <c r="B40" s="127"/>
      <c r="C40" s="127"/>
      <c r="D40" s="127"/>
      <c r="E40" s="127"/>
    </row>
    <row r="41" spans="1:12" ht="14.25" thickBot="1">
      <c r="A41" s="129"/>
      <c r="B41" s="127"/>
      <c r="C41" s="127"/>
      <c r="D41" s="127"/>
      <c r="E41" s="127"/>
    </row>
    <row r="42" spans="1:12" ht="13.5">
      <c r="A42" s="148" t="s">
        <v>406</v>
      </c>
      <c r="B42" s="149">
        <f>SUM(B8:B41)</f>
        <v>739.55</v>
      </c>
      <c r="C42" s="149">
        <f t="shared" ref="C42:E42" si="0">SUM(C8:C41)</f>
        <v>186675.83900000001</v>
      </c>
      <c r="D42" s="149">
        <f t="shared" si="0"/>
        <v>34894.529999999992</v>
      </c>
      <c r="E42" s="149">
        <f t="shared" si="0"/>
        <v>21700.039999999997</v>
      </c>
    </row>
    <row r="43" spans="1:12" ht="13.5">
      <c r="A43" s="122" t="s">
        <v>464</v>
      </c>
      <c r="B43" s="122"/>
      <c r="C43" s="122"/>
      <c r="D43" s="122"/>
      <c r="E43" s="122"/>
      <c r="F43" s="122"/>
    </row>
    <row r="47" spans="1:12">
      <c r="A47" s="47"/>
      <c r="B47" s="51"/>
      <c r="C47" s="51"/>
      <c r="D47" s="51"/>
      <c r="E47" s="51"/>
      <c r="F47" s="51"/>
    </row>
    <row r="48" spans="1:12">
      <c r="A48" s="47"/>
      <c r="B48" s="51"/>
      <c r="C48" s="51"/>
      <c r="D48" s="51"/>
      <c r="E48" s="51"/>
      <c r="F48" s="51"/>
    </row>
    <row r="49" spans="1:6">
      <c r="A49" s="47"/>
      <c r="B49" s="47"/>
      <c r="C49" s="47"/>
      <c r="D49" s="47"/>
      <c r="E49" s="47"/>
      <c r="F49" s="51"/>
    </row>
    <row r="50" spans="1:6">
      <c r="A50" s="47"/>
      <c r="B50" s="51"/>
      <c r="C50" s="51"/>
      <c r="D50" s="51"/>
      <c r="E50" s="51"/>
      <c r="F50" s="51"/>
    </row>
    <row r="51" spans="1:6">
      <c r="A51" s="47"/>
      <c r="B51" s="51"/>
      <c r="C51" s="51"/>
      <c r="D51" s="51"/>
      <c r="E51" s="51"/>
      <c r="F51" s="51"/>
    </row>
  </sheetData>
  <mergeCells count="3">
    <mergeCell ref="A1:F1"/>
    <mergeCell ref="A3:F3"/>
    <mergeCell ref="A4:F4"/>
  </mergeCells>
  <printOptions horizontalCentered="1" verticalCentered="1"/>
  <pageMargins left="0.39370078740157477" right="0.39370078740157477" top="0.39370078740157477" bottom="0.39370078740157477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FB46-7220-42F8-B9CC-29D76D40E6B9}">
  <sheetPr codeName="Hoja6">
    <pageSetUpPr fitToPage="1"/>
  </sheetPr>
  <dimension ref="A1:J48"/>
  <sheetViews>
    <sheetView view="pageBreakPreview" zoomScale="115" zoomScaleNormal="75" zoomScaleSheetLayoutView="115" workbookViewId="0">
      <selection activeCell="A3" sqref="A3:B3"/>
    </sheetView>
  </sheetViews>
  <sheetFormatPr baseColWidth="10" defaultColWidth="11.42578125" defaultRowHeight="12.75"/>
  <cols>
    <col min="1" max="1" width="32.85546875" style="36" bestFit="1" customWidth="1"/>
    <col min="2" max="2" width="21.5703125" style="36" bestFit="1" customWidth="1"/>
    <col min="3" max="3" width="29.42578125" style="36" customWidth="1"/>
    <col min="4" max="4" width="2" style="36" customWidth="1"/>
    <col min="5" max="16384" width="11.42578125" style="36"/>
  </cols>
  <sheetData>
    <row r="1" spans="1:10" s="22" customFormat="1" ht="18.75">
      <c r="A1" s="482" t="s">
        <v>187</v>
      </c>
      <c r="B1" s="482"/>
      <c r="C1" s="464"/>
    </row>
    <row r="2" spans="1:10" s="24" customFormat="1" ht="15">
      <c r="A2" s="152"/>
      <c r="B2" s="152"/>
      <c r="C2" s="152"/>
    </row>
    <row r="3" spans="1:10" s="24" customFormat="1" ht="58.5" customHeight="1">
      <c r="A3" s="484" t="s">
        <v>524</v>
      </c>
      <c r="B3" s="484"/>
      <c r="C3" s="154"/>
    </row>
    <row r="4" spans="1:10" s="24" customFormat="1" ht="15.75" thickBot="1">
      <c r="A4" s="25"/>
      <c r="B4" s="87"/>
      <c r="C4" s="26"/>
    </row>
    <row r="5" spans="1:10" ht="15" thickBot="1">
      <c r="A5" s="157" t="s">
        <v>90</v>
      </c>
      <c r="B5" s="158" t="s">
        <v>372</v>
      </c>
    </row>
    <row r="6" spans="1:10" ht="13.5">
      <c r="A6" s="138"/>
      <c r="B6" s="139"/>
    </row>
    <row r="7" spans="1:10" ht="13.5">
      <c r="A7" s="126" t="s">
        <v>368</v>
      </c>
      <c r="B7" s="127">
        <v>0</v>
      </c>
      <c r="C7" s="47"/>
      <c r="D7" s="51"/>
      <c r="E7" s="51"/>
      <c r="F7" s="51"/>
      <c r="G7" s="51"/>
      <c r="H7" s="51"/>
      <c r="I7" s="51"/>
    </row>
    <row r="8" spans="1:10" ht="13.5">
      <c r="A8" s="129"/>
      <c r="B8" s="127"/>
    </row>
    <row r="9" spans="1:10" ht="13.5">
      <c r="A9" s="126" t="s">
        <v>403</v>
      </c>
      <c r="B9" s="127">
        <v>0</v>
      </c>
    </row>
    <row r="10" spans="1:10" ht="13.5">
      <c r="A10" s="129"/>
      <c r="B10" s="127"/>
    </row>
    <row r="11" spans="1:10" ht="13.5">
      <c r="A11" s="126" t="s">
        <v>490</v>
      </c>
      <c r="B11" s="127">
        <v>0</v>
      </c>
    </row>
    <row r="12" spans="1:10" ht="15">
      <c r="A12" s="129"/>
      <c r="B12" s="127"/>
      <c r="C12" s="24"/>
      <c r="D12" s="24"/>
    </row>
    <row r="13" spans="1:10" ht="15">
      <c r="A13" s="461" t="s">
        <v>492</v>
      </c>
      <c r="B13" s="127">
        <v>0</v>
      </c>
      <c r="C13" s="24"/>
      <c r="D13" s="24"/>
      <c r="E13" s="82"/>
      <c r="F13" s="51"/>
      <c r="G13" s="51"/>
      <c r="H13" s="51"/>
      <c r="I13" s="51"/>
      <c r="J13" s="51"/>
    </row>
    <row r="14" spans="1:10" ht="15">
      <c r="A14" s="129"/>
      <c r="B14" s="127"/>
      <c r="C14" s="24"/>
      <c r="D14" s="24"/>
      <c r="E14" s="76"/>
      <c r="F14" s="51"/>
      <c r="G14" s="51"/>
      <c r="H14" s="51"/>
      <c r="I14" s="51"/>
      <c r="J14" s="51"/>
    </row>
    <row r="15" spans="1:10" ht="13.5">
      <c r="A15" s="126" t="s">
        <v>376</v>
      </c>
      <c r="B15" s="127">
        <v>0</v>
      </c>
      <c r="J15" s="365"/>
    </row>
    <row r="16" spans="1:10" ht="13.5">
      <c r="A16" s="129"/>
      <c r="B16" s="127"/>
      <c r="J16" s="365"/>
    </row>
    <row r="17" spans="1:10" ht="13.5">
      <c r="A17" s="126" t="s">
        <v>329</v>
      </c>
      <c r="B17" s="127">
        <v>0</v>
      </c>
      <c r="J17" s="365"/>
    </row>
    <row r="18" spans="1:10" ht="13.5">
      <c r="A18" s="129"/>
      <c r="B18" s="127"/>
      <c r="J18" s="365"/>
    </row>
    <row r="19" spans="1:10" ht="13.5">
      <c r="A19" s="126" t="s">
        <v>404</v>
      </c>
      <c r="B19" s="127">
        <v>967.63499999999999</v>
      </c>
      <c r="C19" s="47"/>
      <c r="D19" s="51"/>
      <c r="E19" s="51"/>
      <c r="F19" s="51"/>
      <c r="G19" s="51"/>
      <c r="H19" s="51"/>
      <c r="I19" s="51"/>
      <c r="J19" s="365"/>
    </row>
    <row r="20" spans="1:10" ht="13.5">
      <c r="A20" s="129"/>
      <c r="B20" s="127"/>
      <c r="C20" s="47"/>
      <c r="D20" s="51"/>
      <c r="E20" s="51"/>
      <c r="F20" s="51"/>
      <c r="G20" s="51"/>
      <c r="H20" s="51"/>
      <c r="I20" s="51"/>
      <c r="J20" s="365"/>
    </row>
    <row r="21" spans="1:10" ht="13.5">
      <c r="A21" s="126" t="s">
        <v>521</v>
      </c>
      <c r="B21" s="127">
        <v>0</v>
      </c>
      <c r="J21" s="365"/>
    </row>
    <row r="22" spans="1:10" ht="13.5">
      <c r="A22" s="129"/>
      <c r="B22" s="127"/>
      <c r="J22" s="365"/>
    </row>
    <row r="23" spans="1:10" ht="13.5">
      <c r="A23" s="126" t="s">
        <v>311</v>
      </c>
      <c r="B23" s="127">
        <v>0</v>
      </c>
      <c r="J23" s="365"/>
    </row>
    <row r="24" spans="1:10" ht="13.5">
      <c r="A24" s="129"/>
      <c r="B24" s="127"/>
      <c r="J24" s="365"/>
    </row>
    <row r="25" spans="1:10" ht="13.5">
      <c r="A25" s="126" t="s">
        <v>493</v>
      </c>
      <c r="B25" s="127">
        <v>0</v>
      </c>
      <c r="J25" s="365"/>
    </row>
    <row r="26" spans="1:10" ht="13.5">
      <c r="A26" s="129"/>
      <c r="B26" s="127"/>
      <c r="J26" s="365"/>
    </row>
    <row r="27" spans="1:10" ht="13.5">
      <c r="A27" s="126" t="s">
        <v>316</v>
      </c>
      <c r="B27" s="127">
        <v>0</v>
      </c>
      <c r="J27" s="365"/>
    </row>
    <row r="28" spans="1:10" ht="13.5">
      <c r="A28" s="129"/>
      <c r="B28" s="127"/>
      <c r="J28" s="365"/>
    </row>
    <row r="29" spans="1:10" ht="13.5">
      <c r="A29" s="126" t="s">
        <v>315</v>
      </c>
      <c r="B29" s="127">
        <v>0</v>
      </c>
      <c r="J29" s="365"/>
    </row>
    <row r="30" spans="1:10" ht="13.5">
      <c r="A30" s="129"/>
      <c r="B30" s="127"/>
      <c r="J30" s="365"/>
    </row>
    <row r="31" spans="1:10" ht="13.5">
      <c r="A31" s="126" t="s">
        <v>519</v>
      </c>
      <c r="B31" s="127">
        <v>0</v>
      </c>
      <c r="J31" s="365"/>
    </row>
    <row r="32" spans="1:10" ht="13.5">
      <c r="A32" s="129"/>
      <c r="B32" s="127"/>
    </row>
    <row r="33" spans="1:3" ht="13.5">
      <c r="A33" s="126" t="s">
        <v>494</v>
      </c>
      <c r="B33" s="127">
        <v>0</v>
      </c>
    </row>
    <row r="34" spans="1:3" ht="13.5">
      <c r="A34" s="129"/>
      <c r="B34" s="127"/>
    </row>
    <row r="35" spans="1:3" ht="13.5">
      <c r="A35" s="126" t="s">
        <v>495</v>
      </c>
      <c r="B35" s="127">
        <v>0</v>
      </c>
    </row>
    <row r="36" spans="1:3" ht="13.5">
      <c r="A36" s="126"/>
      <c r="B36" s="127"/>
    </row>
    <row r="37" spans="1:3" ht="13.5">
      <c r="A37" s="126" t="s">
        <v>405</v>
      </c>
      <c r="B37" s="127"/>
    </row>
    <row r="38" spans="1:3" ht="13.5">
      <c r="A38" s="129"/>
      <c r="B38" s="127"/>
    </row>
    <row r="39" spans="1:3" ht="13.5">
      <c r="A39" s="126" t="s">
        <v>496</v>
      </c>
      <c r="B39" s="127">
        <v>0</v>
      </c>
    </row>
    <row r="40" spans="1:3" ht="14.25" thickBot="1">
      <c r="A40" s="142"/>
      <c r="B40" s="143"/>
    </row>
    <row r="41" spans="1:3" ht="14.25" thickBot="1">
      <c r="A41" s="159" t="s">
        <v>406</v>
      </c>
      <c r="B41" s="160">
        <f>SUM(B7:B40)</f>
        <v>967.63499999999999</v>
      </c>
    </row>
    <row r="44" spans="1:3">
      <c r="A44" s="47"/>
      <c r="B44" s="51"/>
      <c r="C44" s="51"/>
    </row>
    <row r="45" spans="1:3">
      <c r="A45" s="47"/>
      <c r="B45" s="51"/>
      <c r="C45" s="51"/>
    </row>
    <row r="46" spans="1:3">
      <c r="A46" s="47"/>
      <c r="B46" s="47"/>
      <c r="C46" s="47"/>
    </row>
    <row r="47" spans="1:3">
      <c r="A47" s="47"/>
      <c r="B47" s="51"/>
      <c r="C47" s="51"/>
    </row>
    <row r="48" spans="1:3">
      <c r="A48" s="47"/>
      <c r="B48" s="51"/>
      <c r="C48" s="51"/>
    </row>
  </sheetData>
  <mergeCells count="2">
    <mergeCell ref="A1:B1"/>
    <mergeCell ref="A3:B3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371DD-E6EC-429C-87FE-4B8905A4569B}">
  <sheetPr codeName="Hoja7">
    <pageSetUpPr fitToPage="1"/>
  </sheetPr>
  <dimension ref="A1:M45"/>
  <sheetViews>
    <sheetView view="pageBreakPreview" zoomScaleNormal="75" zoomScaleSheetLayoutView="100" workbookViewId="0">
      <selection activeCell="A14" sqref="A14"/>
    </sheetView>
  </sheetViews>
  <sheetFormatPr baseColWidth="10" defaultColWidth="11.42578125" defaultRowHeight="12.75"/>
  <cols>
    <col min="1" max="1" width="44" style="36" customWidth="1"/>
    <col min="2" max="2" width="34.140625" style="36" customWidth="1"/>
    <col min="3" max="3" width="33.42578125" style="36" customWidth="1"/>
    <col min="4" max="4" width="4" style="36" customWidth="1"/>
    <col min="5" max="16384" width="11.42578125" style="36"/>
  </cols>
  <sheetData>
    <row r="1" spans="1:13" s="22" customFormat="1" ht="21">
      <c r="A1" s="485" t="s">
        <v>187</v>
      </c>
      <c r="B1" s="485"/>
      <c r="C1" s="485"/>
    </row>
    <row r="2" spans="1:13" s="24" customFormat="1" ht="15" customHeight="1">
      <c r="A2" s="154"/>
      <c r="B2" s="154"/>
      <c r="C2" s="154"/>
    </row>
    <row r="3" spans="1:13" s="24" customFormat="1" ht="15" customHeight="1">
      <c r="A3" s="486" t="s">
        <v>386</v>
      </c>
      <c r="B3" s="486"/>
      <c r="C3" s="486"/>
    </row>
    <row r="4" spans="1:13" s="24" customFormat="1" ht="13.9" customHeight="1">
      <c r="A4" s="483" t="s">
        <v>465</v>
      </c>
      <c r="B4" s="483"/>
      <c r="C4" s="483"/>
    </row>
    <row r="5" spans="1:13" s="24" customFormat="1" ht="15">
      <c r="A5" s="25"/>
      <c r="B5" s="25"/>
      <c r="C5" s="25"/>
    </row>
    <row r="6" spans="1:13" ht="37.5" customHeight="1" thickBot="1">
      <c r="A6" s="150" t="s">
        <v>90</v>
      </c>
      <c r="B6" s="151" t="s">
        <v>388</v>
      </c>
      <c r="C6" s="151" t="s">
        <v>371</v>
      </c>
      <c r="D6" s="24"/>
      <c r="E6" s="24"/>
      <c r="F6" s="24"/>
      <c r="G6" s="24"/>
    </row>
    <row r="7" spans="1:13" ht="15">
      <c r="A7" s="138"/>
      <c r="B7" s="139"/>
      <c r="C7" s="140"/>
      <c r="D7" s="24"/>
      <c r="E7" s="24"/>
      <c r="F7" s="24"/>
      <c r="G7" s="24"/>
      <c r="H7" s="47"/>
      <c r="I7" s="51"/>
      <c r="J7" s="51"/>
      <c r="K7" s="51"/>
    </row>
    <row r="8" spans="1:13" ht="15">
      <c r="A8" s="126" t="s">
        <v>368</v>
      </c>
      <c r="B8" s="127">
        <v>0</v>
      </c>
      <c r="C8" s="128">
        <v>0</v>
      </c>
      <c r="D8" s="24"/>
      <c r="E8" s="24"/>
      <c r="F8" s="24"/>
      <c r="G8" s="24"/>
      <c r="H8" s="47"/>
      <c r="I8" s="51"/>
      <c r="J8" s="51"/>
      <c r="K8" s="51"/>
    </row>
    <row r="9" spans="1:13" ht="15">
      <c r="A9" s="129"/>
      <c r="B9" s="127"/>
      <c r="C9" s="128"/>
      <c r="D9" s="24"/>
      <c r="E9" s="24"/>
      <c r="F9" s="24"/>
      <c r="G9" s="24"/>
      <c r="H9" s="47"/>
      <c r="I9" s="51"/>
      <c r="J9" s="51"/>
      <c r="K9" s="51"/>
    </row>
    <row r="10" spans="1:13" ht="15">
      <c r="A10" s="126" t="s">
        <v>403</v>
      </c>
      <c r="B10" s="127">
        <v>0</v>
      </c>
      <c r="C10" s="128">
        <v>1083.96</v>
      </c>
      <c r="D10" s="24"/>
      <c r="E10" s="24"/>
      <c r="F10" s="24"/>
      <c r="G10" s="24"/>
      <c r="H10" s="47"/>
      <c r="I10" s="51"/>
      <c r="J10" s="51"/>
      <c r="K10" s="51"/>
    </row>
    <row r="11" spans="1:13" ht="15">
      <c r="A11" s="129"/>
      <c r="B11" s="127"/>
      <c r="C11" s="128"/>
      <c r="D11" s="24"/>
      <c r="E11" s="24"/>
      <c r="F11" s="24"/>
      <c r="G11" s="24"/>
      <c r="H11" s="47"/>
      <c r="I11" s="51"/>
      <c r="J11" s="51"/>
      <c r="K11" s="51"/>
    </row>
    <row r="12" spans="1:13" ht="15">
      <c r="A12" s="126" t="s">
        <v>490</v>
      </c>
      <c r="B12" s="127">
        <v>0</v>
      </c>
      <c r="C12" s="128">
        <v>0</v>
      </c>
      <c r="D12" s="24"/>
      <c r="E12" s="24"/>
      <c r="F12" s="24"/>
      <c r="G12" s="24"/>
      <c r="H12" s="51"/>
      <c r="I12" s="51"/>
      <c r="J12" s="51"/>
      <c r="K12" s="51"/>
      <c r="L12" s="51"/>
      <c r="M12" s="51"/>
    </row>
    <row r="13" spans="1:13" ht="15">
      <c r="A13" s="129"/>
      <c r="B13" s="127"/>
      <c r="C13" s="128"/>
      <c r="D13" s="24"/>
      <c r="E13" s="24"/>
      <c r="F13" s="24"/>
      <c r="G13" s="24"/>
    </row>
    <row r="14" spans="1:13" ht="15">
      <c r="A14" s="461" t="s">
        <v>492</v>
      </c>
      <c r="B14" s="127">
        <v>0</v>
      </c>
      <c r="C14" s="128">
        <v>0</v>
      </c>
      <c r="D14" s="24"/>
      <c r="E14" s="24"/>
      <c r="F14" s="24"/>
      <c r="G14" s="24"/>
      <c r="H14" s="47"/>
      <c r="I14" s="51"/>
      <c r="J14" s="51"/>
      <c r="K14" s="51"/>
    </row>
    <row r="15" spans="1:13" ht="15">
      <c r="A15" s="129"/>
      <c r="B15" s="127"/>
      <c r="C15" s="128"/>
      <c r="D15" s="24"/>
      <c r="E15" s="24"/>
      <c r="F15" s="24"/>
      <c r="G15" s="24"/>
      <c r="H15" s="47"/>
      <c r="I15" s="51"/>
      <c r="J15" s="51"/>
      <c r="K15" s="51"/>
    </row>
    <row r="16" spans="1:13" ht="15">
      <c r="A16" s="126" t="s">
        <v>376</v>
      </c>
      <c r="B16" s="127">
        <v>0</v>
      </c>
      <c r="C16" s="128">
        <v>0</v>
      </c>
      <c r="D16" s="24"/>
      <c r="E16" s="24"/>
      <c r="F16" s="24"/>
      <c r="G16" s="24"/>
      <c r="H16" s="47"/>
      <c r="I16" s="51"/>
      <c r="J16" s="51"/>
      <c r="K16" s="51"/>
    </row>
    <row r="17" spans="1:11" ht="15">
      <c r="A17" s="129"/>
      <c r="B17" s="127"/>
      <c r="C17" s="128"/>
      <c r="D17" s="24"/>
      <c r="E17" s="24"/>
      <c r="F17" s="24"/>
      <c r="G17" s="24"/>
      <c r="H17" s="47"/>
      <c r="I17" s="51"/>
      <c r="J17" s="51"/>
      <c r="K17" s="51"/>
    </row>
    <row r="18" spans="1:11" ht="15">
      <c r="A18" s="126" t="s">
        <v>329</v>
      </c>
      <c r="B18" s="127">
        <v>0</v>
      </c>
      <c r="C18" s="128">
        <v>0</v>
      </c>
      <c r="D18" s="24"/>
      <c r="E18" s="24"/>
      <c r="F18" s="24"/>
      <c r="G18" s="24"/>
      <c r="H18" s="47"/>
      <c r="I18" s="51"/>
      <c r="J18" s="51"/>
      <c r="K18" s="51"/>
    </row>
    <row r="19" spans="1:11" ht="15">
      <c r="A19" s="129"/>
      <c r="B19" s="127"/>
      <c r="C19" s="128"/>
      <c r="D19" s="24"/>
      <c r="E19" s="24"/>
      <c r="F19" s="24"/>
      <c r="G19" s="24"/>
      <c r="H19" s="47"/>
      <c r="I19" s="51"/>
      <c r="J19" s="51"/>
      <c r="K19" s="51"/>
    </row>
    <row r="20" spans="1:11" ht="15">
      <c r="A20" s="126" t="s">
        <v>404</v>
      </c>
      <c r="B20" s="127">
        <v>0</v>
      </c>
      <c r="C20" s="128">
        <v>0</v>
      </c>
      <c r="D20" s="24"/>
      <c r="E20" s="24"/>
      <c r="F20" s="24"/>
      <c r="G20" s="24"/>
      <c r="H20" s="47"/>
      <c r="I20" s="51"/>
      <c r="J20" s="51"/>
      <c r="K20" s="51"/>
    </row>
    <row r="21" spans="1:11" ht="15">
      <c r="A21" s="129"/>
      <c r="B21" s="127"/>
      <c r="C21" s="128"/>
      <c r="D21" s="24"/>
      <c r="E21" s="24"/>
      <c r="F21" s="24"/>
      <c r="G21" s="24"/>
      <c r="H21" s="47"/>
      <c r="I21" s="51"/>
      <c r="J21" s="51"/>
      <c r="K21" s="51"/>
    </row>
    <row r="22" spans="1:11" ht="15">
      <c r="A22" s="126" t="s">
        <v>521</v>
      </c>
      <c r="B22" s="127">
        <v>0</v>
      </c>
      <c r="C22" s="128">
        <v>0</v>
      </c>
      <c r="D22" s="24"/>
      <c r="E22" s="24"/>
      <c r="F22" s="24"/>
      <c r="G22" s="24"/>
      <c r="H22" s="47"/>
      <c r="I22" s="51"/>
      <c r="J22" s="51"/>
      <c r="K22" s="51"/>
    </row>
    <row r="23" spans="1:11" ht="15">
      <c r="A23" s="129"/>
      <c r="B23" s="127"/>
      <c r="C23" s="128"/>
      <c r="D23" s="24"/>
      <c r="E23" s="24"/>
      <c r="F23" s="24"/>
      <c r="G23" s="24"/>
      <c r="H23" s="47"/>
      <c r="I23" s="51"/>
      <c r="J23" s="51"/>
      <c r="K23" s="51"/>
    </row>
    <row r="24" spans="1:11" ht="15">
      <c r="A24" s="126" t="s">
        <v>311</v>
      </c>
      <c r="B24" s="127">
        <v>0</v>
      </c>
      <c r="C24" s="128">
        <v>0</v>
      </c>
      <c r="D24" s="24"/>
      <c r="E24" s="24"/>
      <c r="F24" s="24"/>
      <c r="G24" s="24"/>
      <c r="H24" s="47"/>
      <c r="I24" s="51"/>
      <c r="J24" s="51"/>
      <c r="K24" s="51"/>
    </row>
    <row r="25" spans="1:11" ht="15">
      <c r="A25" s="129"/>
      <c r="B25" s="127"/>
      <c r="C25" s="128"/>
      <c r="D25" s="24"/>
      <c r="E25" s="24"/>
      <c r="F25" s="24"/>
      <c r="G25" s="24"/>
      <c r="H25" s="47"/>
      <c r="I25" s="51"/>
      <c r="J25" s="51"/>
      <c r="K25" s="51"/>
    </row>
    <row r="26" spans="1:11" ht="15">
      <c r="A26" s="126" t="s">
        <v>493</v>
      </c>
      <c r="B26" s="127">
        <v>0</v>
      </c>
      <c r="C26" s="128">
        <v>0</v>
      </c>
      <c r="D26" s="24"/>
      <c r="E26" s="24"/>
      <c r="F26" s="24"/>
      <c r="G26" s="24"/>
      <c r="H26" s="47"/>
      <c r="I26" s="51"/>
      <c r="J26" s="51"/>
      <c r="K26" s="51"/>
    </row>
    <row r="27" spans="1:11" ht="15">
      <c r="A27" s="129"/>
      <c r="B27" s="127"/>
      <c r="C27" s="128"/>
      <c r="D27" s="24"/>
      <c r="E27" s="24"/>
      <c r="F27" s="24"/>
      <c r="G27" s="24"/>
      <c r="H27" s="47"/>
      <c r="I27" s="51"/>
      <c r="J27" s="51"/>
      <c r="K27" s="51"/>
    </row>
    <row r="28" spans="1:11" ht="15">
      <c r="A28" s="126" t="s">
        <v>316</v>
      </c>
      <c r="B28" s="127">
        <v>0</v>
      </c>
      <c r="C28" s="128">
        <v>0</v>
      </c>
      <c r="D28" s="24"/>
      <c r="E28" s="24"/>
      <c r="F28" s="24"/>
      <c r="G28" s="24"/>
      <c r="H28" s="47"/>
      <c r="I28" s="51"/>
      <c r="J28" s="51"/>
      <c r="K28" s="51"/>
    </row>
    <row r="29" spans="1:11" ht="13.5">
      <c r="A29" s="129"/>
      <c r="B29" s="127"/>
      <c r="C29" s="128"/>
      <c r="E29" s="47"/>
      <c r="F29" s="47"/>
      <c r="G29" s="47"/>
      <c r="H29" s="47"/>
      <c r="I29" s="51"/>
      <c r="J29" s="51"/>
      <c r="K29" s="51"/>
    </row>
    <row r="30" spans="1:11" ht="13.5">
      <c r="A30" s="126" t="s">
        <v>315</v>
      </c>
      <c r="B30" s="127">
        <v>6.45</v>
      </c>
      <c r="C30" s="128">
        <v>0</v>
      </c>
      <c r="E30" s="47"/>
      <c r="F30" s="47"/>
      <c r="G30" s="47"/>
      <c r="H30" s="47"/>
      <c r="I30" s="51"/>
      <c r="J30" s="51"/>
      <c r="K30" s="51"/>
    </row>
    <row r="31" spans="1:11" ht="13.5">
      <c r="A31" s="129"/>
      <c r="B31" s="127"/>
      <c r="C31" s="128"/>
    </row>
    <row r="32" spans="1:11" ht="13.5">
      <c r="A32" s="126" t="s">
        <v>519</v>
      </c>
      <c r="B32" s="127">
        <v>0</v>
      </c>
      <c r="C32" s="128">
        <v>0</v>
      </c>
    </row>
    <row r="33" spans="1:3" ht="13.5">
      <c r="A33" s="129"/>
      <c r="B33" s="127"/>
      <c r="C33" s="128"/>
    </row>
    <row r="34" spans="1:3" ht="13.5">
      <c r="A34" s="126" t="s">
        <v>494</v>
      </c>
      <c r="B34" s="127">
        <v>0</v>
      </c>
      <c r="C34" s="128">
        <v>0</v>
      </c>
    </row>
    <row r="35" spans="1:3" ht="13.5">
      <c r="A35" s="129"/>
      <c r="B35" s="127"/>
      <c r="C35" s="128"/>
    </row>
    <row r="36" spans="1:3" ht="13.5">
      <c r="A36" s="126" t="s">
        <v>495</v>
      </c>
      <c r="B36" s="127">
        <v>0</v>
      </c>
      <c r="C36" s="128">
        <v>0</v>
      </c>
    </row>
    <row r="37" spans="1:3" ht="13.5">
      <c r="A37" s="126"/>
      <c r="B37" s="127"/>
      <c r="C37" s="128"/>
    </row>
    <row r="38" spans="1:3" ht="13.5">
      <c r="A38" s="126" t="s">
        <v>405</v>
      </c>
      <c r="B38" s="127">
        <v>10.28</v>
      </c>
      <c r="C38" s="128">
        <v>0</v>
      </c>
    </row>
    <row r="39" spans="1:3" ht="13.5">
      <c r="A39" s="129"/>
      <c r="B39" s="127"/>
      <c r="C39" s="128"/>
    </row>
    <row r="40" spans="1:3" ht="13.5">
      <c r="A40" s="126" t="s">
        <v>496</v>
      </c>
      <c r="B40" s="127">
        <v>0</v>
      </c>
      <c r="C40" s="128">
        <v>0</v>
      </c>
    </row>
    <row r="41" spans="1:3" ht="14.25" thickBot="1">
      <c r="A41" s="142"/>
      <c r="B41" s="143"/>
      <c r="C41" s="144"/>
    </row>
    <row r="42" spans="1:3" ht="13.5">
      <c r="A42" s="137" t="s">
        <v>406</v>
      </c>
      <c r="B42" s="136">
        <f>SUM(B8:B41)</f>
        <v>16.73</v>
      </c>
      <c r="C42" s="136">
        <f>SUM(C8:C41)</f>
        <v>1083.96</v>
      </c>
    </row>
    <row r="43" spans="1:3">
      <c r="A43" s="47"/>
      <c r="B43" s="47"/>
      <c r="C43" s="47"/>
    </row>
    <row r="44" spans="1:3">
      <c r="A44" s="47"/>
      <c r="B44" s="47"/>
      <c r="C44" s="47"/>
    </row>
    <row r="45" spans="1:3">
      <c r="A45" s="47"/>
      <c r="B45" s="47"/>
      <c r="C45" s="47"/>
    </row>
  </sheetData>
  <mergeCells count="3">
    <mergeCell ref="A1:C1"/>
    <mergeCell ref="A3:C3"/>
    <mergeCell ref="A4:C4"/>
  </mergeCells>
  <printOptions horizontalCentered="1" verticalCentered="1"/>
  <pageMargins left="0.39370078740157477" right="0.39370078740157477" top="0.39370078740157477" bottom="0.39370078740157477" header="0" footer="0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7CB83-76A3-429B-8EB8-F0A99C08025E}">
  <sheetPr codeName="Hoja8">
    <pageSetUpPr fitToPage="1"/>
  </sheetPr>
  <dimension ref="A1:O48"/>
  <sheetViews>
    <sheetView view="pageBreakPreview" zoomScale="85" zoomScaleNormal="75" zoomScaleSheetLayoutView="85" workbookViewId="0">
      <selection activeCell="D38" sqref="D38"/>
    </sheetView>
  </sheetViews>
  <sheetFormatPr baseColWidth="10" defaultColWidth="11.42578125" defaultRowHeight="12.75"/>
  <cols>
    <col min="1" max="1" width="38.85546875" style="36" customWidth="1"/>
    <col min="2" max="8" width="20.5703125" style="36" customWidth="1"/>
    <col min="9" max="9" width="5.28515625" style="36" customWidth="1"/>
    <col min="10" max="16384" width="11.42578125" style="36"/>
  </cols>
  <sheetData>
    <row r="1" spans="1:15" s="22" customFormat="1" ht="18.75">
      <c r="A1" s="482" t="s">
        <v>187</v>
      </c>
      <c r="B1" s="482"/>
      <c r="C1" s="482"/>
      <c r="D1" s="482"/>
      <c r="E1" s="482"/>
      <c r="F1" s="482"/>
      <c r="G1" s="482"/>
      <c r="H1" s="482"/>
    </row>
    <row r="2" spans="1:15" s="24" customFormat="1" ht="22.5" customHeight="1">
      <c r="A2" s="152"/>
      <c r="B2" s="152"/>
      <c r="C2" s="152"/>
      <c r="D2" s="152"/>
      <c r="E2" s="152"/>
      <c r="F2" s="152"/>
      <c r="G2" s="152"/>
      <c r="H2" s="152"/>
    </row>
    <row r="3" spans="1:15" s="24" customFormat="1" ht="15" customHeight="1">
      <c r="A3" s="487" t="s">
        <v>382</v>
      </c>
      <c r="B3" s="487"/>
      <c r="C3" s="487"/>
      <c r="D3" s="487"/>
      <c r="E3" s="487"/>
      <c r="F3" s="487"/>
      <c r="G3" s="487"/>
      <c r="H3" s="487"/>
    </row>
    <row r="4" spans="1:15" s="24" customFormat="1" ht="15" customHeight="1">
      <c r="A4" s="483" t="s">
        <v>466</v>
      </c>
      <c r="B4" s="483"/>
      <c r="C4" s="483"/>
      <c r="D4" s="483"/>
      <c r="E4" s="483"/>
      <c r="F4" s="483"/>
      <c r="G4" s="483"/>
      <c r="H4" s="483"/>
    </row>
    <row r="5" spans="1:15" s="24" customFormat="1" ht="15">
      <c r="A5" s="25"/>
      <c r="B5" s="26"/>
      <c r="C5" s="26"/>
      <c r="D5" s="26"/>
      <c r="E5" s="26"/>
      <c r="F5" s="26"/>
      <c r="G5" s="26"/>
      <c r="H5" s="26"/>
    </row>
    <row r="6" spans="1:15" ht="37.5" customHeight="1" thickBot="1">
      <c r="A6" s="145" t="s">
        <v>90</v>
      </c>
      <c r="B6" s="146" t="s">
        <v>373</v>
      </c>
      <c r="C6" s="146" t="s">
        <v>245</v>
      </c>
      <c r="D6" s="146" t="s">
        <v>439</v>
      </c>
      <c r="E6" s="146" t="s">
        <v>440</v>
      </c>
      <c r="F6" s="146" t="s">
        <v>441</v>
      </c>
      <c r="G6" s="146" t="s">
        <v>322</v>
      </c>
      <c r="H6" s="146" t="s">
        <v>250</v>
      </c>
    </row>
    <row r="7" spans="1:15" ht="13.5">
      <c r="A7" s="161"/>
      <c r="B7" s="162"/>
      <c r="C7" s="162"/>
      <c r="D7" s="162"/>
      <c r="E7" s="162"/>
      <c r="F7" s="162"/>
      <c r="G7" s="162"/>
      <c r="H7" s="162"/>
      <c r="I7" s="51"/>
      <c r="J7" s="51"/>
      <c r="K7" s="51"/>
    </row>
    <row r="8" spans="1:15" ht="13.5">
      <c r="A8" s="126" t="s">
        <v>368</v>
      </c>
      <c r="B8" s="163">
        <v>0</v>
      </c>
      <c r="C8" s="163">
        <v>14093.5947</v>
      </c>
      <c r="D8" s="163">
        <v>75022.548400000029</v>
      </c>
      <c r="E8" s="163">
        <v>0</v>
      </c>
      <c r="F8" s="163">
        <v>0</v>
      </c>
      <c r="G8" s="163">
        <v>0</v>
      </c>
      <c r="H8" s="163">
        <v>0</v>
      </c>
      <c r="I8" s="51"/>
      <c r="J8" s="51"/>
      <c r="K8" s="51"/>
    </row>
    <row r="9" spans="1:15" ht="13.5">
      <c r="A9" s="126"/>
      <c r="B9" s="163"/>
      <c r="C9" s="163"/>
      <c r="D9" s="163"/>
      <c r="E9" s="163"/>
      <c r="F9" s="163"/>
      <c r="G9" s="163"/>
      <c r="H9" s="163"/>
      <c r="I9" s="51"/>
      <c r="J9" s="51"/>
      <c r="K9" s="51"/>
    </row>
    <row r="10" spans="1:15" ht="13.5">
      <c r="A10" s="126" t="s">
        <v>403</v>
      </c>
      <c r="B10" s="163">
        <v>0</v>
      </c>
      <c r="C10" s="163">
        <v>27799.03</v>
      </c>
      <c r="D10" s="163">
        <v>8504.43</v>
      </c>
      <c r="E10" s="163">
        <v>0</v>
      </c>
      <c r="F10" s="163">
        <v>1651.63</v>
      </c>
      <c r="G10" s="163">
        <v>0</v>
      </c>
      <c r="H10" s="163">
        <v>1682.25</v>
      </c>
      <c r="I10" s="51"/>
      <c r="J10" s="51"/>
      <c r="K10" s="51"/>
    </row>
    <row r="11" spans="1:15" ht="13.5">
      <c r="A11" s="126"/>
      <c r="B11" s="163"/>
      <c r="C11" s="163"/>
      <c r="D11" s="163"/>
      <c r="E11" s="163"/>
      <c r="F11" s="163"/>
      <c r="G11" s="163"/>
      <c r="H11" s="163"/>
      <c r="I11" s="51"/>
      <c r="J11" s="51"/>
      <c r="K11" s="51"/>
    </row>
    <row r="12" spans="1:15" ht="13.5">
      <c r="A12" s="126" t="s">
        <v>490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47"/>
      <c r="J12" s="51"/>
      <c r="K12" s="51"/>
      <c r="L12" s="51"/>
      <c r="M12" s="51"/>
      <c r="N12" s="51"/>
      <c r="O12" s="51"/>
    </row>
    <row r="13" spans="1:15" ht="13.5">
      <c r="A13" s="126"/>
      <c r="B13" s="163"/>
      <c r="C13" s="163"/>
      <c r="D13" s="163"/>
      <c r="E13" s="163"/>
      <c r="F13" s="163"/>
      <c r="G13" s="163"/>
      <c r="H13" s="163"/>
    </row>
    <row r="14" spans="1:15" ht="13.5">
      <c r="A14" s="461" t="s">
        <v>492</v>
      </c>
      <c r="B14" s="163">
        <v>0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  <c r="H14" s="163">
        <v>0</v>
      </c>
      <c r="I14" s="51"/>
      <c r="J14" s="51"/>
      <c r="K14" s="51"/>
    </row>
    <row r="15" spans="1:15" ht="13.5">
      <c r="A15" s="126"/>
      <c r="B15" s="163"/>
      <c r="C15" s="163"/>
      <c r="D15" s="163"/>
      <c r="E15" s="163"/>
      <c r="F15" s="163"/>
      <c r="G15" s="163"/>
      <c r="H15" s="163"/>
      <c r="I15" s="51"/>
      <c r="J15" s="51"/>
      <c r="K15" s="51"/>
    </row>
    <row r="16" spans="1:15" ht="13.5">
      <c r="A16" s="126" t="s">
        <v>376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51"/>
      <c r="J16" s="51"/>
      <c r="K16" s="51"/>
      <c r="L16" s="51"/>
      <c r="M16" s="51"/>
    </row>
    <row r="17" spans="1:13" ht="13.5">
      <c r="A17" s="126"/>
      <c r="B17" s="163"/>
      <c r="C17" s="163"/>
      <c r="D17" s="163"/>
      <c r="E17" s="163"/>
      <c r="F17" s="163"/>
      <c r="G17" s="163"/>
      <c r="H17" s="163"/>
      <c r="I17" s="51"/>
      <c r="J17" s="51"/>
      <c r="K17" s="51"/>
      <c r="L17" s="51"/>
      <c r="M17" s="51"/>
    </row>
    <row r="18" spans="1:13" ht="13.5">
      <c r="A18" s="126" t="s">
        <v>329</v>
      </c>
      <c r="B18" s="163">
        <v>0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0</v>
      </c>
      <c r="I18" s="51"/>
      <c r="J18" s="51"/>
      <c r="K18" s="51"/>
    </row>
    <row r="19" spans="1:13" ht="13.5">
      <c r="A19" s="126"/>
      <c r="B19" s="163"/>
      <c r="C19" s="163"/>
      <c r="D19" s="163"/>
      <c r="E19" s="163"/>
      <c r="F19" s="163"/>
      <c r="G19" s="163"/>
      <c r="H19" s="163"/>
      <c r="I19" s="51"/>
      <c r="J19" s="51"/>
      <c r="K19" s="51"/>
    </row>
    <row r="20" spans="1:13" ht="13.5">
      <c r="A20" s="126" t="s">
        <v>404</v>
      </c>
      <c r="B20" s="163">
        <v>0</v>
      </c>
      <c r="C20" s="163">
        <v>874.07299999999998</v>
      </c>
      <c r="D20" s="163">
        <v>120.54</v>
      </c>
      <c r="E20" s="163">
        <v>0</v>
      </c>
      <c r="F20" s="163">
        <v>19</v>
      </c>
      <c r="G20" s="163">
        <v>0</v>
      </c>
      <c r="H20" s="163">
        <v>212.49</v>
      </c>
      <c r="I20" s="51"/>
      <c r="J20" s="51"/>
      <c r="K20" s="51"/>
    </row>
    <row r="21" spans="1:13" ht="13.5">
      <c r="A21" s="126"/>
      <c r="B21" s="163"/>
      <c r="C21" s="163"/>
      <c r="D21" s="163"/>
      <c r="E21" s="163"/>
      <c r="F21" s="163"/>
      <c r="G21" s="163"/>
      <c r="H21" s="163"/>
      <c r="I21" s="51"/>
      <c r="J21" s="51"/>
      <c r="K21" s="51"/>
    </row>
    <row r="22" spans="1:13" ht="13.5">
      <c r="A22" s="126" t="s">
        <v>521</v>
      </c>
      <c r="B22" s="163">
        <v>688.95</v>
      </c>
      <c r="C22" s="163">
        <v>4745</v>
      </c>
      <c r="D22" s="163">
        <v>46.14</v>
      </c>
      <c r="E22" s="163">
        <v>395</v>
      </c>
      <c r="F22" s="163">
        <v>0</v>
      </c>
      <c r="G22" s="163">
        <v>0</v>
      </c>
      <c r="H22" s="163">
        <v>0</v>
      </c>
      <c r="I22" s="51"/>
      <c r="J22" s="51"/>
      <c r="K22" s="51"/>
    </row>
    <row r="23" spans="1:13" ht="13.5">
      <c r="A23" s="126"/>
      <c r="B23" s="163"/>
      <c r="C23" s="163"/>
      <c r="D23" s="163"/>
      <c r="E23" s="163"/>
      <c r="F23" s="163"/>
      <c r="G23" s="163"/>
      <c r="H23" s="163"/>
      <c r="I23" s="51"/>
      <c r="J23" s="51"/>
      <c r="K23" s="51"/>
    </row>
    <row r="24" spans="1:13" ht="13.5">
      <c r="A24" s="126" t="s">
        <v>311</v>
      </c>
      <c r="B24" s="163">
        <v>0</v>
      </c>
      <c r="C24" s="163">
        <v>24.8</v>
      </c>
      <c r="D24" s="163">
        <v>7165.5731999999998</v>
      </c>
      <c r="E24" s="163">
        <v>0</v>
      </c>
      <c r="F24" s="163">
        <v>75.75</v>
      </c>
      <c r="G24" s="163">
        <v>0</v>
      </c>
      <c r="H24" s="163">
        <v>349.35</v>
      </c>
      <c r="I24" s="51"/>
      <c r="J24" s="51"/>
      <c r="K24" s="51"/>
    </row>
    <row r="25" spans="1:13" ht="13.5">
      <c r="A25" s="126"/>
      <c r="B25" s="163"/>
      <c r="C25" s="163"/>
      <c r="D25" s="163"/>
      <c r="E25" s="163"/>
      <c r="F25" s="163"/>
      <c r="G25" s="163"/>
      <c r="H25" s="163"/>
      <c r="I25" s="51"/>
      <c r="J25" s="51"/>
      <c r="K25" s="51"/>
    </row>
    <row r="26" spans="1:13" ht="13.5">
      <c r="A26" s="126" t="s">
        <v>493</v>
      </c>
      <c r="B26" s="163">
        <v>0</v>
      </c>
      <c r="C26" s="163">
        <v>0</v>
      </c>
      <c r="D26" s="163">
        <v>70.48</v>
      </c>
      <c r="E26" s="163">
        <v>0</v>
      </c>
      <c r="F26" s="163">
        <v>250</v>
      </c>
      <c r="G26" s="163">
        <v>0</v>
      </c>
      <c r="H26" s="163">
        <v>0</v>
      </c>
      <c r="I26" s="51"/>
      <c r="J26" s="51"/>
      <c r="K26" s="51"/>
    </row>
    <row r="27" spans="1:13" ht="13.5">
      <c r="A27" s="126"/>
      <c r="B27" s="163"/>
      <c r="C27" s="163"/>
      <c r="D27" s="163"/>
      <c r="E27" s="163"/>
      <c r="F27" s="163"/>
      <c r="G27" s="163"/>
      <c r="H27" s="163"/>
      <c r="I27" s="51"/>
      <c r="J27" s="51"/>
      <c r="K27" s="51"/>
    </row>
    <row r="28" spans="1:13" ht="13.5">
      <c r="A28" s="126" t="s">
        <v>316</v>
      </c>
      <c r="B28" s="163">
        <v>0</v>
      </c>
      <c r="C28" s="163">
        <v>0</v>
      </c>
      <c r="D28" s="163">
        <v>0</v>
      </c>
      <c r="E28" s="163">
        <v>0</v>
      </c>
      <c r="F28" s="163">
        <v>0</v>
      </c>
      <c r="G28" s="163">
        <v>0</v>
      </c>
      <c r="H28" s="163">
        <v>0</v>
      </c>
      <c r="I28" s="51"/>
      <c r="J28" s="51"/>
      <c r="K28" s="51"/>
    </row>
    <row r="29" spans="1:13" ht="13.5">
      <c r="A29" s="126"/>
      <c r="B29" s="163"/>
      <c r="C29" s="163"/>
      <c r="D29" s="163"/>
      <c r="E29" s="163"/>
      <c r="F29" s="163"/>
      <c r="G29" s="163"/>
      <c r="H29" s="163"/>
      <c r="I29" s="51"/>
      <c r="J29" s="51"/>
      <c r="K29" s="51"/>
    </row>
    <row r="30" spans="1:13" ht="13.5">
      <c r="A30" s="126" t="s">
        <v>315</v>
      </c>
      <c r="B30" s="163">
        <v>0</v>
      </c>
      <c r="C30" s="163">
        <v>0</v>
      </c>
      <c r="D30" s="163">
        <v>0</v>
      </c>
      <c r="E30" s="163">
        <v>0</v>
      </c>
      <c r="F30" s="163">
        <v>0</v>
      </c>
      <c r="G30" s="163">
        <v>0</v>
      </c>
      <c r="H30" s="163">
        <v>0</v>
      </c>
      <c r="I30" s="51"/>
      <c r="J30" s="51"/>
      <c r="K30" s="51"/>
    </row>
    <row r="31" spans="1:13" ht="13.5">
      <c r="A31" s="126"/>
      <c r="B31" s="163"/>
      <c r="C31" s="163"/>
      <c r="D31" s="163"/>
      <c r="E31" s="163"/>
      <c r="F31" s="163"/>
      <c r="G31" s="163"/>
      <c r="H31" s="163"/>
      <c r="I31" s="51"/>
      <c r="J31" s="51"/>
      <c r="K31" s="51"/>
    </row>
    <row r="32" spans="1:13" ht="13.5">
      <c r="A32" s="126" t="s">
        <v>519</v>
      </c>
      <c r="B32" s="163">
        <v>0</v>
      </c>
      <c r="C32" s="163">
        <v>0</v>
      </c>
      <c r="D32" s="163">
        <v>0</v>
      </c>
      <c r="E32" s="163">
        <v>0</v>
      </c>
      <c r="F32" s="163">
        <v>0</v>
      </c>
      <c r="G32" s="163">
        <v>0</v>
      </c>
      <c r="H32" s="163">
        <v>0</v>
      </c>
      <c r="I32" s="51"/>
      <c r="J32" s="51"/>
      <c r="K32" s="51"/>
    </row>
    <row r="33" spans="1:11" ht="13.5">
      <c r="A33" s="126"/>
      <c r="B33" s="163"/>
      <c r="C33" s="163"/>
      <c r="D33" s="163"/>
      <c r="E33" s="163"/>
      <c r="F33" s="163"/>
      <c r="G33" s="163"/>
      <c r="H33" s="163"/>
      <c r="I33" s="51"/>
      <c r="J33" s="51"/>
      <c r="K33" s="51"/>
    </row>
    <row r="34" spans="1:11" ht="13.5">
      <c r="A34" s="126" t="s">
        <v>494</v>
      </c>
      <c r="B34" s="163">
        <v>0</v>
      </c>
      <c r="C34" s="163">
        <v>0</v>
      </c>
      <c r="D34" s="163">
        <v>0</v>
      </c>
      <c r="E34" s="163">
        <v>0</v>
      </c>
      <c r="F34" s="163">
        <v>0</v>
      </c>
      <c r="G34" s="163">
        <v>0</v>
      </c>
      <c r="H34" s="163">
        <v>0</v>
      </c>
      <c r="I34" s="51"/>
      <c r="J34" s="51"/>
      <c r="K34" s="51"/>
    </row>
    <row r="35" spans="1:11" ht="13.5">
      <c r="A35" s="126"/>
      <c r="B35" s="163"/>
      <c r="C35" s="163"/>
      <c r="D35" s="163"/>
      <c r="E35" s="163"/>
      <c r="F35" s="163"/>
      <c r="G35" s="163"/>
      <c r="H35" s="163"/>
      <c r="I35" s="51"/>
      <c r="J35" s="51"/>
      <c r="K35" s="51"/>
    </row>
    <row r="36" spans="1:11" ht="13.5">
      <c r="A36" s="126" t="s">
        <v>495</v>
      </c>
      <c r="B36" s="163">
        <v>0</v>
      </c>
      <c r="C36" s="163">
        <v>7726.3674999999985</v>
      </c>
      <c r="D36" s="163">
        <v>4324.9213</v>
      </c>
      <c r="E36" s="163">
        <v>0</v>
      </c>
      <c r="F36" s="163">
        <v>0</v>
      </c>
      <c r="G36" s="163">
        <v>0</v>
      </c>
      <c r="H36" s="163">
        <v>0</v>
      </c>
      <c r="I36" s="366"/>
      <c r="J36" s="366"/>
      <c r="K36" s="366"/>
    </row>
    <row r="37" spans="1:11" ht="13.5">
      <c r="A37" s="126"/>
      <c r="B37" s="163"/>
      <c r="C37" s="163"/>
      <c r="D37" s="163"/>
      <c r="E37" s="163"/>
      <c r="F37" s="163"/>
      <c r="G37" s="163"/>
      <c r="H37" s="163"/>
      <c r="I37" s="51"/>
      <c r="J37" s="51"/>
      <c r="K37" s="51"/>
    </row>
    <row r="38" spans="1:11" ht="13.5">
      <c r="A38" s="126" t="s">
        <v>405</v>
      </c>
      <c r="B38" s="163">
        <v>0</v>
      </c>
      <c r="C38" s="163">
        <v>0</v>
      </c>
      <c r="D38" s="163">
        <v>0</v>
      </c>
      <c r="E38" s="163">
        <v>0</v>
      </c>
      <c r="F38" s="163">
        <v>0</v>
      </c>
      <c r="G38" s="163">
        <v>0</v>
      </c>
      <c r="H38" s="163">
        <v>0</v>
      </c>
      <c r="I38" s="51"/>
      <c r="J38" s="51"/>
      <c r="K38" s="51"/>
    </row>
    <row r="39" spans="1:11" ht="13.5">
      <c r="A39" s="126"/>
      <c r="B39" s="163"/>
      <c r="C39" s="163"/>
      <c r="D39" s="163"/>
      <c r="E39" s="163"/>
      <c r="F39" s="163"/>
      <c r="G39" s="163"/>
      <c r="H39" s="163"/>
      <c r="I39" s="51"/>
      <c r="J39" s="51"/>
      <c r="K39" s="51"/>
    </row>
    <row r="40" spans="1:11" ht="13.5">
      <c r="A40" s="126" t="s">
        <v>496</v>
      </c>
      <c r="B40" s="163">
        <v>0</v>
      </c>
      <c r="C40" s="163">
        <v>0</v>
      </c>
      <c r="D40" s="163">
        <v>0</v>
      </c>
      <c r="E40" s="163">
        <v>0</v>
      </c>
      <c r="F40" s="163">
        <v>0</v>
      </c>
      <c r="G40" s="163">
        <v>0</v>
      </c>
      <c r="H40" s="163">
        <v>0</v>
      </c>
      <c r="I40" s="51"/>
      <c r="J40" s="51"/>
      <c r="K40" s="51"/>
    </row>
    <row r="41" spans="1:11" ht="14.25" thickBot="1">
      <c r="A41" s="164"/>
      <c r="B41" s="165"/>
      <c r="C41" s="165"/>
      <c r="D41" s="165"/>
      <c r="E41" s="165"/>
      <c r="F41" s="165"/>
      <c r="G41" s="165"/>
      <c r="H41" s="165"/>
      <c r="I41" s="366"/>
      <c r="J41" s="366"/>
      <c r="K41" s="366"/>
    </row>
    <row r="42" spans="1:11" ht="13.5">
      <c r="A42" s="148" t="s">
        <v>406</v>
      </c>
      <c r="B42" s="149"/>
      <c r="C42" s="149"/>
      <c r="D42" s="149"/>
      <c r="E42" s="149"/>
      <c r="F42" s="149"/>
      <c r="G42" s="149"/>
      <c r="H42" s="149"/>
      <c r="I42" s="51"/>
      <c r="J42" s="51"/>
      <c r="K42" s="51"/>
    </row>
    <row r="44" spans="1:11">
      <c r="A44" s="47"/>
      <c r="B44" s="51"/>
      <c r="C44" s="51"/>
      <c r="D44" s="51"/>
      <c r="E44" s="51"/>
      <c r="F44" s="51"/>
      <c r="G44" s="51"/>
      <c r="H44" s="51"/>
    </row>
    <row r="45" spans="1:11">
      <c r="A45" s="47"/>
      <c r="B45" s="51"/>
      <c r="C45" s="51"/>
      <c r="D45" s="51"/>
      <c r="E45" s="51"/>
      <c r="F45" s="51"/>
      <c r="G45" s="51"/>
      <c r="H45" s="51"/>
    </row>
    <row r="46" spans="1:11">
      <c r="A46" s="47"/>
      <c r="B46" s="47"/>
      <c r="C46" s="47"/>
      <c r="D46" s="51"/>
      <c r="E46" s="51"/>
      <c r="F46" s="51"/>
      <c r="G46" s="51"/>
      <c r="H46" s="51"/>
    </row>
    <row r="47" spans="1:11">
      <c r="A47" s="47"/>
      <c r="B47" s="51"/>
      <c r="C47" s="51"/>
      <c r="D47" s="51"/>
      <c r="E47" s="51"/>
      <c r="F47" s="51"/>
      <c r="G47" s="51"/>
      <c r="H47" s="51"/>
    </row>
    <row r="48" spans="1:11">
      <c r="A48" s="47"/>
      <c r="B48" s="51"/>
      <c r="C48" s="51"/>
      <c r="D48" s="51"/>
      <c r="E48" s="51"/>
      <c r="F48" s="51"/>
      <c r="G48" s="51"/>
      <c r="H48" s="51"/>
    </row>
  </sheetData>
  <mergeCells count="3">
    <mergeCell ref="A1:H1"/>
    <mergeCell ref="A3:H3"/>
    <mergeCell ref="A4:H4"/>
  </mergeCells>
  <printOptions horizontalCentered="1" verticalCentered="1"/>
  <pageMargins left="0.39370078740157477" right="0.39370078740157477" top="0.39370078740157477" bottom="0.39370078740157477" header="0" footer="0"/>
  <pageSetup paperSize="9" scale="5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77E2-6036-4266-A26D-F1087C45D66C}">
  <sheetPr codeName="Hoja9">
    <pageSetUpPr fitToPage="1"/>
  </sheetPr>
  <dimension ref="A1:L48"/>
  <sheetViews>
    <sheetView view="pageBreakPreview" zoomScaleNormal="75" zoomScaleSheetLayoutView="100" workbookViewId="0">
      <selection activeCell="K21" sqref="K21"/>
    </sheetView>
  </sheetViews>
  <sheetFormatPr baseColWidth="10" defaultColWidth="11.42578125" defaultRowHeight="12.75"/>
  <cols>
    <col min="1" max="1" width="32.85546875" style="36" bestFit="1" customWidth="1"/>
    <col min="2" max="2" width="10.28515625" style="86" bestFit="1" customWidth="1"/>
    <col min="3" max="3" width="21.7109375" style="36" customWidth="1"/>
    <col min="4" max="4" width="8.140625" style="36" customWidth="1"/>
    <col min="5" max="16384" width="11.42578125" style="36"/>
  </cols>
  <sheetData>
    <row r="1" spans="1:12" s="22" customFormat="1" ht="18.75">
      <c r="A1" s="482" t="s">
        <v>187</v>
      </c>
      <c r="B1" s="482"/>
      <c r="C1" s="464"/>
    </row>
    <row r="2" spans="1:12" s="24" customFormat="1" ht="15" customHeight="1">
      <c r="A2" s="153"/>
      <c r="B2" s="155"/>
      <c r="C2" s="152"/>
    </row>
    <row r="3" spans="1:12" s="24" customFormat="1" ht="60.75" customHeight="1">
      <c r="A3" s="483" t="s">
        <v>525</v>
      </c>
      <c r="B3" s="483"/>
      <c r="C3" s="465"/>
    </row>
    <row r="4" spans="1:12" s="24" customFormat="1" ht="15" customHeight="1">
      <c r="A4" s="483"/>
      <c r="B4" s="483"/>
      <c r="C4" s="483"/>
    </row>
    <row r="5" spans="1:12" s="24" customFormat="1" ht="15">
      <c r="A5" s="25"/>
      <c r="B5" s="85"/>
      <c r="C5" s="26"/>
    </row>
    <row r="6" spans="1:12" ht="15" thickBot="1">
      <c r="A6" s="145" t="s">
        <v>90</v>
      </c>
      <c r="B6" s="146" t="s">
        <v>246</v>
      </c>
    </row>
    <row r="7" spans="1:12" ht="13.5">
      <c r="A7" s="138"/>
      <c r="B7" s="139"/>
    </row>
    <row r="8" spans="1:12" ht="13.5">
      <c r="A8" s="126" t="s">
        <v>368</v>
      </c>
      <c r="B8" s="127">
        <v>14899.244499999999</v>
      </c>
    </row>
    <row r="9" spans="1:12" ht="13.5">
      <c r="A9" s="129"/>
      <c r="B9" s="127"/>
      <c r="I9" s="365"/>
    </row>
    <row r="10" spans="1:12" ht="13.5">
      <c r="A10" s="126" t="s">
        <v>403</v>
      </c>
      <c r="B10" s="127">
        <v>0</v>
      </c>
      <c r="I10" s="365"/>
    </row>
    <row r="11" spans="1:12" ht="13.5">
      <c r="A11" s="129"/>
      <c r="B11" s="127"/>
      <c r="I11" s="365"/>
    </row>
    <row r="12" spans="1:12" ht="13.5">
      <c r="A12" s="126" t="s">
        <v>490</v>
      </c>
      <c r="B12" s="127">
        <v>0</v>
      </c>
      <c r="I12" s="365"/>
      <c r="J12" s="51"/>
      <c r="K12" s="51"/>
      <c r="L12" s="51"/>
    </row>
    <row r="13" spans="1:12" ht="13.5">
      <c r="A13" s="129"/>
      <c r="B13" s="127"/>
      <c r="I13" s="365"/>
    </row>
    <row r="14" spans="1:12" ht="13.5">
      <c r="A14" s="461" t="s">
        <v>492</v>
      </c>
      <c r="B14" s="127">
        <v>0</v>
      </c>
      <c r="I14" s="365"/>
    </row>
    <row r="15" spans="1:12" ht="13.5">
      <c r="A15" s="129"/>
      <c r="B15" s="127"/>
      <c r="I15" s="365"/>
    </row>
    <row r="16" spans="1:12" ht="13.5">
      <c r="A16" s="126" t="s">
        <v>376</v>
      </c>
      <c r="B16" s="127">
        <v>0</v>
      </c>
      <c r="I16" s="365"/>
      <c r="J16" s="51"/>
    </row>
    <row r="17" spans="1:10" ht="13.5">
      <c r="A17" s="129"/>
      <c r="B17" s="127"/>
      <c r="I17" s="365"/>
      <c r="J17" s="51"/>
    </row>
    <row r="18" spans="1:10" ht="13.5">
      <c r="A18" s="126" t="s">
        <v>329</v>
      </c>
      <c r="B18" s="127">
        <v>0</v>
      </c>
      <c r="I18" s="365"/>
    </row>
    <row r="19" spans="1:10" ht="13.5">
      <c r="A19" s="129"/>
      <c r="B19" s="127"/>
      <c r="I19" s="365"/>
    </row>
    <row r="20" spans="1:10" ht="13.5">
      <c r="A20" s="126" t="s">
        <v>404</v>
      </c>
      <c r="B20" s="127">
        <v>0</v>
      </c>
      <c r="I20" s="365"/>
    </row>
    <row r="21" spans="1:10" ht="13.5">
      <c r="A21" s="129"/>
      <c r="B21" s="127"/>
      <c r="I21" s="365"/>
    </row>
    <row r="22" spans="1:10" ht="13.5">
      <c r="A22" s="126" t="s">
        <v>521</v>
      </c>
      <c r="B22" s="127">
        <v>0</v>
      </c>
      <c r="I22" s="365"/>
    </row>
    <row r="23" spans="1:10" ht="13.5">
      <c r="A23" s="129"/>
      <c r="B23" s="127"/>
      <c r="I23" s="365"/>
    </row>
    <row r="24" spans="1:10" ht="13.5">
      <c r="A24" s="126" t="s">
        <v>311</v>
      </c>
      <c r="B24" s="127">
        <v>0</v>
      </c>
      <c r="I24" s="365"/>
    </row>
    <row r="25" spans="1:10" ht="13.5">
      <c r="A25" s="129"/>
      <c r="B25" s="127"/>
      <c r="I25" s="365"/>
    </row>
    <row r="26" spans="1:10" ht="13.5">
      <c r="A26" s="126" t="s">
        <v>493</v>
      </c>
      <c r="B26" s="127">
        <v>0</v>
      </c>
    </row>
    <row r="27" spans="1:10" ht="13.5">
      <c r="A27" s="129"/>
      <c r="B27" s="127"/>
    </row>
    <row r="28" spans="1:10" ht="13.5">
      <c r="A28" s="126" t="s">
        <v>316</v>
      </c>
      <c r="B28" s="127">
        <v>0</v>
      </c>
    </row>
    <row r="29" spans="1:10" ht="13.5">
      <c r="A29" s="129"/>
      <c r="B29" s="127"/>
    </row>
    <row r="30" spans="1:10" ht="13.5">
      <c r="A30" s="126" t="s">
        <v>315</v>
      </c>
      <c r="B30" s="127">
        <v>0</v>
      </c>
    </row>
    <row r="31" spans="1:10" ht="13.5">
      <c r="A31" s="129"/>
      <c r="B31" s="127"/>
    </row>
    <row r="32" spans="1:10" ht="13.5">
      <c r="A32" s="126" t="s">
        <v>519</v>
      </c>
      <c r="B32" s="127">
        <v>0</v>
      </c>
    </row>
    <row r="33" spans="1:3" ht="13.5">
      <c r="A33" s="129"/>
      <c r="B33" s="127"/>
    </row>
    <row r="34" spans="1:3" ht="13.5">
      <c r="A34" s="126" t="s">
        <v>494</v>
      </c>
      <c r="B34" s="127">
        <v>90</v>
      </c>
    </row>
    <row r="35" spans="1:3" ht="13.5">
      <c r="A35" s="129"/>
      <c r="B35" s="127"/>
    </row>
    <row r="36" spans="1:3" ht="13.5">
      <c r="A36" s="126" t="s">
        <v>495</v>
      </c>
      <c r="B36" s="127">
        <v>0</v>
      </c>
    </row>
    <row r="37" spans="1:3" ht="13.5">
      <c r="A37" s="126"/>
      <c r="B37" s="127"/>
    </row>
    <row r="38" spans="1:3" ht="13.5">
      <c r="A38" s="126" t="s">
        <v>405</v>
      </c>
      <c r="B38" s="127">
        <v>0</v>
      </c>
    </row>
    <row r="39" spans="1:3" ht="13.5">
      <c r="A39" s="129"/>
      <c r="B39" s="127"/>
    </row>
    <row r="40" spans="1:3" ht="13.5">
      <c r="A40" s="126" t="s">
        <v>496</v>
      </c>
      <c r="B40" s="127">
        <v>0</v>
      </c>
    </row>
    <row r="41" spans="1:3" ht="14.25" thickBot="1">
      <c r="A41" s="142"/>
      <c r="B41" s="143"/>
    </row>
    <row r="42" spans="1:3" ht="13.5">
      <c r="A42" s="148" t="s">
        <v>406</v>
      </c>
      <c r="B42" s="149">
        <f>SUM(B8:B41)</f>
        <v>14989.244499999999</v>
      </c>
    </row>
    <row r="44" spans="1:3">
      <c r="A44" s="47"/>
      <c r="B44" s="367"/>
      <c r="C44" s="51"/>
    </row>
    <row r="45" spans="1:3">
      <c r="A45" s="47"/>
      <c r="B45" s="367"/>
      <c r="C45" s="51"/>
    </row>
    <row r="46" spans="1:3">
      <c r="A46" s="47"/>
      <c r="B46" s="367"/>
      <c r="C46" s="47"/>
    </row>
    <row r="47" spans="1:3">
      <c r="A47" s="47"/>
      <c r="B47" s="367"/>
      <c r="C47" s="51"/>
    </row>
    <row r="48" spans="1:3">
      <c r="A48" s="47"/>
      <c r="B48" s="367"/>
      <c r="C48" s="51"/>
    </row>
  </sheetData>
  <mergeCells count="3">
    <mergeCell ref="A4:C4"/>
    <mergeCell ref="A3:B3"/>
    <mergeCell ref="A1:B1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2DF72-46B2-4E88-B5DA-647447467FFB}">
  <sheetPr codeName="Hoja10">
    <pageSetUpPr fitToPage="1"/>
  </sheetPr>
  <dimension ref="A1:H42"/>
  <sheetViews>
    <sheetView view="pageBreakPreview" zoomScaleNormal="75" zoomScaleSheetLayoutView="100" workbookViewId="0">
      <selection activeCell="A15" sqref="A15"/>
    </sheetView>
  </sheetViews>
  <sheetFormatPr baseColWidth="10" defaultColWidth="11.42578125" defaultRowHeight="12.75"/>
  <cols>
    <col min="1" max="2" width="41.7109375" style="36" customWidth="1"/>
    <col min="3" max="3" width="6.140625" style="36" customWidth="1"/>
    <col min="4" max="16384" width="11.42578125" style="36"/>
  </cols>
  <sheetData>
    <row r="1" spans="1:8" s="22" customFormat="1" ht="18.75">
      <c r="A1" s="482" t="s">
        <v>187</v>
      </c>
      <c r="B1" s="482"/>
    </row>
    <row r="2" spans="1:8" s="24" customFormat="1" ht="15" customHeight="1">
      <c r="A2" s="23"/>
    </row>
    <row r="3" spans="1:8" s="24" customFormat="1" ht="15" customHeight="1">
      <c r="A3" s="486" t="s">
        <v>387</v>
      </c>
      <c r="B3" s="486"/>
    </row>
    <row r="4" spans="1:8" s="24" customFormat="1" ht="14.45" customHeight="1">
      <c r="A4" s="483" t="s">
        <v>450</v>
      </c>
      <c r="B4" s="486"/>
    </row>
    <row r="5" spans="1:8" s="24" customFormat="1" ht="15">
      <c r="A5" s="25"/>
      <c r="B5" s="26"/>
    </row>
    <row r="6" spans="1:8" ht="37.5" customHeight="1" thickBot="1">
      <c r="A6" s="145" t="s">
        <v>90</v>
      </c>
      <c r="B6" s="147" t="s">
        <v>136</v>
      </c>
    </row>
    <row r="7" spans="1:8" ht="13.5">
      <c r="A7" s="138"/>
      <c r="B7" s="140"/>
    </row>
    <row r="8" spans="1:8" ht="13.5">
      <c r="A8" s="126" t="s">
        <v>368</v>
      </c>
      <c r="B8" s="128">
        <v>0</v>
      </c>
    </row>
    <row r="9" spans="1:8" ht="13.5">
      <c r="A9" s="129"/>
      <c r="B9" s="128"/>
    </row>
    <row r="10" spans="1:8" ht="13.5">
      <c r="A10" s="126" t="s">
        <v>403</v>
      </c>
      <c r="B10" s="128">
        <v>0</v>
      </c>
      <c r="H10" s="368"/>
    </row>
    <row r="11" spans="1:8" ht="13.5">
      <c r="A11" s="129"/>
      <c r="B11" s="128"/>
      <c r="H11" s="368"/>
    </row>
    <row r="12" spans="1:8" ht="13.5">
      <c r="A12" s="126" t="s">
        <v>490</v>
      </c>
      <c r="B12" s="128">
        <v>0</v>
      </c>
      <c r="H12" s="368"/>
    </row>
    <row r="13" spans="1:8" ht="13.5">
      <c r="A13" s="129"/>
      <c r="B13" s="128"/>
      <c r="H13" s="368"/>
    </row>
    <row r="14" spans="1:8" ht="13.5">
      <c r="A14" s="461" t="s">
        <v>492</v>
      </c>
      <c r="B14" s="128">
        <v>0</v>
      </c>
      <c r="H14" s="368"/>
    </row>
    <row r="15" spans="1:8" ht="13.5">
      <c r="A15" s="129"/>
      <c r="B15" s="128"/>
      <c r="H15" s="368"/>
    </row>
    <row r="16" spans="1:8" ht="13.5">
      <c r="A16" s="126" t="s">
        <v>376</v>
      </c>
      <c r="B16" s="128">
        <v>53.62</v>
      </c>
      <c r="H16" s="368"/>
    </row>
    <row r="17" spans="1:8" ht="13.5">
      <c r="A17" s="129"/>
      <c r="B17" s="128"/>
      <c r="H17" s="368"/>
    </row>
    <row r="18" spans="1:8" ht="13.5">
      <c r="A18" s="126" t="s">
        <v>329</v>
      </c>
      <c r="B18" s="128">
        <v>0</v>
      </c>
      <c r="H18" s="368"/>
    </row>
    <row r="19" spans="1:8" ht="13.5">
      <c r="A19" s="129"/>
      <c r="B19" s="128"/>
      <c r="H19" s="368"/>
    </row>
    <row r="20" spans="1:8" ht="13.5">
      <c r="A20" s="126" t="s">
        <v>404</v>
      </c>
      <c r="B20" s="128">
        <v>181484.18</v>
      </c>
      <c r="H20" s="368"/>
    </row>
    <row r="21" spans="1:8" ht="13.5">
      <c r="A21" s="129"/>
      <c r="B21" s="128"/>
      <c r="H21" s="368"/>
    </row>
    <row r="22" spans="1:8" ht="13.5">
      <c r="A22" s="126" t="s">
        <v>521</v>
      </c>
      <c r="B22" s="128">
        <v>0</v>
      </c>
      <c r="H22" s="368"/>
    </row>
    <row r="23" spans="1:8" ht="13.5">
      <c r="A23" s="129"/>
      <c r="B23" s="128"/>
      <c r="H23" s="368"/>
    </row>
    <row r="24" spans="1:8" ht="13.5">
      <c r="A24" s="126" t="s">
        <v>311</v>
      </c>
      <c r="B24" s="128">
        <v>0</v>
      </c>
      <c r="H24" s="368"/>
    </row>
    <row r="25" spans="1:8" ht="13.5">
      <c r="A25" s="129"/>
      <c r="B25" s="128"/>
      <c r="H25" s="368"/>
    </row>
    <row r="26" spans="1:8" ht="13.5">
      <c r="A26" s="126" t="s">
        <v>493</v>
      </c>
      <c r="B26" s="128">
        <v>63.28</v>
      </c>
      <c r="H26" s="368"/>
    </row>
    <row r="27" spans="1:8" ht="13.5">
      <c r="A27" s="129"/>
      <c r="B27" s="128"/>
    </row>
    <row r="28" spans="1:8" ht="13.5">
      <c r="A28" s="126" t="s">
        <v>316</v>
      </c>
      <c r="B28" s="128">
        <v>0</v>
      </c>
    </row>
    <row r="29" spans="1:8" ht="13.5">
      <c r="A29" s="129"/>
      <c r="B29" s="128"/>
    </row>
    <row r="30" spans="1:8" ht="13.5">
      <c r="A30" s="126" t="s">
        <v>315</v>
      </c>
      <c r="B30" s="128">
        <v>0</v>
      </c>
    </row>
    <row r="31" spans="1:8" ht="13.5">
      <c r="A31" s="129"/>
      <c r="B31" s="128"/>
    </row>
    <row r="32" spans="1:8" ht="13.5">
      <c r="A32" s="126" t="s">
        <v>519</v>
      </c>
      <c r="B32" s="128">
        <v>0</v>
      </c>
    </row>
    <row r="33" spans="1:2" ht="13.5">
      <c r="A33" s="129"/>
      <c r="B33" s="128"/>
    </row>
    <row r="34" spans="1:2" ht="13.5">
      <c r="A34" s="126" t="s">
        <v>494</v>
      </c>
      <c r="B34" s="128">
        <v>0</v>
      </c>
    </row>
    <row r="35" spans="1:2" ht="13.5">
      <c r="A35" s="129"/>
      <c r="B35" s="128"/>
    </row>
    <row r="36" spans="1:2" ht="13.5">
      <c r="A36" s="126" t="s">
        <v>495</v>
      </c>
      <c r="B36" s="128">
        <v>587.5</v>
      </c>
    </row>
    <row r="37" spans="1:2" ht="13.5">
      <c r="A37" s="126"/>
      <c r="B37" s="128"/>
    </row>
    <row r="38" spans="1:2" ht="13.5">
      <c r="A38" s="126" t="s">
        <v>405</v>
      </c>
      <c r="B38" s="128">
        <v>86175.51</v>
      </c>
    </row>
    <row r="39" spans="1:2" ht="13.5">
      <c r="A39" s="129"/>
      <c r="B39" s="128"/>
    </row>
    <row r="40" spans="1:2" ht="13.5">
      <c r="A40" s="126" t="s">
        <v>496</v>
      </c>
      <c r="B40" s="128">
        <v>0</v>
      </c>
    </row>
    <row r="41" spans="1:2" ht="14.25" thickBot="1">
      <c r="A41" s="142"/>
      <c r="B41" s="128"/>
    </row>
    <row r="42" spans="1:2" ht="13.5">
      <c r="A42" s="148" t="s">
        <v>406</v>
      </c>
      <c r="B42" s="369">
        <f>SUM(B8:B41)</f>
        <v>268364.08999999997</v>
      </c>
    </row>
  </sheetData>
  <mergeCells count="3">
    <mergeCell ref="A1:B1"/>
    <mergeCell ref="A3:B3"/>
    <mergeCell ref="A4:B4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>
    <pageSetUpPr fitToPage="1"/>
  </sheetPr>
  <dimension ref="A1:J23"/>
  <sheetViews>
    <sheetView showGridLines="0" view="pageBreakPreview" zoomScale="80" zoomScaleNormal="100" zoomScaleSheetLayoutView="80" workbookViewId="0">
      <selection activeCell="Y66" sqref="Y66:AE68"/>
    </sheetView>
  </sheetViews>
  <sheetFormatPr baseColWidth="10" defaultColWidth="11.42578125" defaultRowHeight="12.75"/>
  <cols>
    <col min="1" max="1" width="17.28515625" style="34" customWidth="1"/>
    <col min="2" max="8" width="16.28515625" style="34" customWidth="1"/>
    <col min="9" max="9" width="5.7109375" style="34" customWidth="1"/>
    <col min="10" max="16384" width="11.42578125" style="34"/>
  </cols>
  <sheetData>
    <row r="1" spans="1:10" s="3" customFormat="1" ht="18.75">
      <c r="A1" s="481" t="s">
        <v>187</v>
      </c>
      <c r="B1" s="481"/>
      <c r="C1" s="481"/>
      <c r="D1" s="481"/>
      <c r="E1" s="481"/>
      <c r="F1" s="481"/>
      <c r="G1" s="481"/>
      <c r="H1" s="481"/>
    </row>
    <row r="2" spans="1:10" ht="13.5">
      <c r="A2" s="89"/>
      <c r="B2" s="89"/>
      <c r="C2" s="89"/>
      <c r="D2" s="89"/>
      <c r="E2" s="89"/>
      <c r="F2" s="89"/>
      <c r="G2" s="89"/>
      <c r="H2" s="89"/>
    </row>
    <row r="3" spans="1:10" ht="30" customHeight="1">
      <c r="A3" s="488" t="s">
        <v>350</v>
      </c>
      <c r="B3" s="488"/>
      <c r="C3" s="488"/>
      <c r="D3" s="488"/>
      <c r="E3" s="488"/>
      <c r="F3" s="488"/>
      <c r="G3" s="488"/>
      <c r="H3" s="488"/>
      <c r="I3" s="11"/>
      <c r="J3" s="11"/>
    </row>
    <row r="4" spans="1:10" ht="15" customHeight="1">
      <c r="A4" s="489" t="s">
        <v>211</v>
      </c>
      <c r="B4" s="489"/>
      <c r="C4" s="489"/>
      <c r="D4" s="489"/>
      <c r="E4" s="489"/>
      <c r="F4" s="489"/>
      <c r="G4" s="489"/>
      <c r="H4" s="489"/>
      <c r="I4" s="11"/>
    </row>
    <row r="5" spans="1:10" ht="15" customHeight="1">
      <c r="A5" s="488" t="s">
        <v>326</v>
      </c>
      <c r="B5" s="488"/>
      <c r="C5" s="488"/>
      <c r="D5" s="488"/>
      <c r="E5" s="488"/>
      <c r="F5" s="488"/>
      <c r="G5" s="488"/>
      <c r="H5" s="488"/>
    </row>
    <row r="6" spans="1:10" ht="14.25" customHeight="1">
      <c r="A6" s="58"/>
      <c r="B6" s="58"/>
      <c r="C6" s="58"/>
      <c r="D6" s="58"/>
      <c r="E6" s="58"/>
      <c r="F6" s="58"/>
      <c r="G6" s="58"/>
      <c r="H6" s="58"/>
    </row>
    <row r="7" spans="1:10" s="41" customFormat="1" ht="26.25" customHeight="1">
      <c r="A7" s="491"/>
      <c r="B7" s="493"/>
      <c r="C7" s="490" t="s">
        <v>189</v>
      </c>
      <c r="D7" s="490" t="s">
        <v>190</v>
      </c>
      <c r="E7" s="490" t="s">
        <v>191</v>
      </c>
      <c r="F7" s="493"/>
      <c r="G7" s="493"/>
      <c r="H7" s="492"/>
    </row>
    <row r="8" spans="1:10" s="41" customFormat="1" ht="12.75" customHeight="1">
      <c r="A8" s="491" t="s">
        <v>0</v>
      </c>
      <c r="B8" s="493" t="s">
        <v>1</v>
      </c>
      <c r="C8" s="490"/>
      <c r="D8" s="490"/>
      <c r="E8" s="490" t="s">
        <v>467</v>
      </c>
      <c r="F8" s="493" t="s">
        <v>2</v>
      </c>
      <c r="G8" s="493" t="s">
        <v>3</v>
      </c>
      <c r="H8" s="492" t="s">
        <v>4</v>
      </c>
    </row>
    <row r="9" spans="1:10" s="41" customFormat="1" ht="13.5" thickBot="1">
      <c r="A9" s="491"/>
      <c r="B9" s="493"/>
      <c r="C9" s="490"/>
      <c r="D9" s="490"/>
      <c r="E9" s="490" t="s">
        <v>468</v>
      </c>
      <c r="F9" s="493"/>
      <c r="G9" s="493"/>
      <c r="H9" s="492"/>
    </row>
    <row r="10" spans="1:10" ht="22.15" customHeight="1">
      <c r="A10" s="171">
        <v>2015</v>
      </c>
      <c r="B10" s="172">
        <v>293.55028599999997</v>
      </c>
      <c r="C10" s="172">
        <v>97.065125999999992</v>
      </c>
      <c r="D10" s="172">
        <v>37.728904</v>
      </c>
      <c r="E10" s="172">
        <v>57.948425999999998</v>
      </c>
      <c r="F10" s="172">
        <v>186.53800000000001</v>
      </c>
      <c r="G10" s="172">
        <v>243.56248500000001</v>
      </c>
      <c r="H10" s="173">
        <v>916.39322700000002</v>
      </c>
    </row>
    <row r="11" spans="1:10" ht="13.5">
      <c r="A11" s="174">
        <v>2016</v>
      </c>
      <c r="B11" s="175">
        <v>292.95441</v>
      </c>
      <c r="C11" s="175">
        <v>68.669477999999998</v>
      </c>
      <c r="D11" s="175">
        <v>43.159048999999996</v>
      </c>
      <c r="E11" s="175">
        <v>63.054974000000001</v>
      </c>
      <c r="F11" s="175">
        <v>204.03800000000001</v>
      </c>
      <c r="G11" s="175">
        <v>264.36273399999999</v>
      </c>
      <c r="H11" s="176">
        <v>936.23864499999991</v>
      </c>
    </row>
    <row r="12" spans="1:10" ht="13.5">
      <c r="A12" s="174">
        <v>2017</v>
      </c>
      <c r="B12" s="175">
        <v>296.05045099999995</v>
      </c>
      <c r="C12" s="175">
        <v>69.009246000000005</v>
      </c>
      <c r="D12" s="175">
        <v>53.304234000000001</v>
      </c>
      <c r="E12" s="175">
        <v>36.886668</v>
      </c>
      <c r="F12" s="175">
        <v>215.321</v>
      </c>
      <c r="G12" s="175">
        <v>315.44473699999998</v>
      </c>
      <c r="H12" s="176">
        <v>986.01633599999991</v>
      </c>
    </row>
    <row r="13" spans="1:10" ht="13.5">
      <c r="A13" s="174">
        <v>2018</v>
      </c>
      <c r="B13" s="175">
        <v>347.52986499999997</v>
      </c>
      <c r="C13" s="175">
        <v>54.758595999999997</v>
      </c>
      <c r="D13" s="175">
        <v>56.471806999999998</v>
      </c>
      <c r="E13" s="175">
        <v>20.81718</v>
      </c>
      <c r="F13" s="175">
        <v>228.06899999999999</v>
      </c>
      <c r="G13" s="175">
        <v>329.68817899999999</v>
      </c>
      <c r="H13" s="176">
        <v>1037.334627</v>
      </c>
    </row>
    <row r="14" spans="1:10" ht="13.5">
      <c r="A14" s="174">
        <v>2019</v>
      </c>
      <c r="B14" s="175">
        <v>324.01770599999998</v>
      </c>
      <c r="C14" s="175">
        <v>69.433719999999994</v>
      </c>
      <c r="D14" s="175">
        <v>85.306719000000001</v>
      </c>
      <c r="E14" s="175">
        <v>44.635429999999999</v>
      </c>
      <c r="F14" s="175">
        <v>291.59673299999997</v>
      </c>
      <c r="G14" s="175">
        <v>314.57801999999998</v>
      </c>
      <c r="H14" s="176">
        <v>1129.5683280000001</v>
      </c>
    </row>
    <row r="15" spans="1:10" ht="13.5">
      <c r="A15" s="174">
        <v>2020</v>
      </c>
      <c r="B15" s="175">
        <v>319.54221799999999</v>
      </c>
      <c r="C15" s="175">
        <v>66.360731999999999</v>
      </c>
      <c r="D15" s="175">
        <v>82.872915999999989</v>
      </c>
      <c r="E15" s="175">
        <v>44.257153000000002</v>
      </c>
      <c r="F15" s="175">
        <v>301.88961399999999</v>
      </c>
      <c r="G15" s="175">
        <v>368.80439699999999</v>
      </c>
      <c r="H15" s="176">
        <v>1183.72703</v>
      </c>
    </row>
    <row r="16" spans="1:10" ht="13.5">
      <c r="A16" s="174">
        <v>2021</v>
      </c>
      <c r="B16" s="175">
        <v>326.72007100000002</v>
      </c>
      <c r="C16" s="175">
        <v>68.037582999999998</v>
      </c>
      <c r="D16" s="175">
        <v>83.465627999999995</v>
      </c>
      <c r="E16" s="175">
        <v>51.863213999999999</v>
      </c>
      <c r="F16" s="175">
        <v>324.16599000000002</v>
      </c>
      <c r="G16" s="175">
        <v>339.21409599999998</v>
      </c>
      <c r="H16" s="176">
        <v>1193.466582</v>
      </c>
    </row>
    <row r="17" spans="1:8" ht="13.5">
      <c r="A17" s="174">
        <v>2022</v>
      </c>
      <c r="B17" s="175">
        <v>468.25569200000001</v>
      </c>
      <c r="C17" s="175">
        <v>84.812342999999998</v>
      </c>
      <c r="D17" s="175">
        <v>108.063739</v>
      </c>
      <c r="E17" s="175">
        <v>72.735693999999995</v>
      </c>
      <c r="F17" s="175">
        <v>258.81382000000002</v>
      </c>
      <c r="G17" s="175">
        <v>298.98067900000001</v>
      </c>
      <c r="H17" s="176">
        <v>1291.661967</v>
      </c>
    </row>
    <row r="18" spans="1:8" ht="13.5">
      <c r="A18" s="177">
        <v>2023</v>
      </c>
      <c r="B18" s="175">
        <v>521.74113200000011</v>
      </c>
      <c r="C18" s="175">
        <v>120.3593</v>
      </c>
      <c r="D18" s="175">
        <v>202.215429</v>
      </c>
      <c r="E18" s="175">
        <v>67.622966000000005</v>
      </c>
      <c r="F18" s="175">
        <v>272.23977400000001</v>
      </c>
      <c r="G18" s="175">
        <v>291.896503</v>
      </c>
      <c r="H18" s="176">
        <v>1476.075104</v>
      </c>
    </row>
    <row r="19" spans="1:8" ht="13.5">
      <c r="A19" s="177" t="s">
        <v>469</v>
      </c>
      <c r="B19" s="175">
        <v>485.76321899999999</v>
      </c>
      <c r="C19" s="175">
        <v>158.55348599999999</v>
      </c>
      <c r="D19" s="175">
        <v>186.170817</v>
      </c>
      <c r="E19" s="175">
        <v>56.82029</v>
      </c>
      <c r="F19" s="175">
        <v>268.12449900000001</v>
      </c>
      <c r="G19" s="175">
        <v>349.36845399999999</v>
      </c>
      <c r="H19" s="176">
        <v>1504.800765</v>
      </c>
    </row>
    <row r="20" spans="1:8" ht="14.25" thickBot="1">
      <c r="A20" s="178" t="s">
        <v>470</v>
      </c>
      <c r="B20" s="179">
        <v>493.6802385229326</v>
      </c>
      <c r="C20" s="179">
        <v>161.13760722407113</v>
      </c>
      <c r="D20" s="179">
        <v>189.20504836033959</v>
      </c>
      <c r="E20" s="179">
        <v>57.746353002783032</v>
      </c>
      <c r="F20" s="179">
        <v>272.49442000293112</v>
      </c>
      <c r="G20" s="179">
        <v>355.06249744097687</v>
      </c>
      <c r="H20" s="180">
        <v>1529.3261645540344</v>
      </c>
    </row>
    <row r="21" spans="1:8" ht="13.5">
      <c r="A21" s="116"/>
      <c r="B21" s="167"/>
      <c r="C21" s="167"/>
      <c r="D21" s="167"/>
      <c r="E21" s="167"/>
      <c r="F21" s="167"/>
      <c r="G21" s="167"/>
      <c r="H21" s="167"/>
    </row>
    <row r="22" spans="1:8" ht="13.5">
      <c r="A22" s="116" t="s">
        <v>269</v>
      </c>
      <c r="B22" s="116"/>
      <c r="C22" s="116"/>
      <c r="D22" s="116"/>
      <c r="E22" s="116"/>
      <c r="F22" s="116"/>
      <c r="G22" s="116"/>
      <c r="H22" s="116"/>
    </row>
    <row r="23" spans="1:8" ht="13.5">
      <c r="A23" s="116" t="s">
        <v>270</v>
      </c>
      <c r="B23" s="116"/>
      <c r="C23" s="116"/>
      <c r="D23" s="116"/>
      <c r="E23" s="116"/>
      <c r="F23" s="116"/>
      <c r="G23" s="116"/>
      <c r="H23" s="116"/>
    </row>
  </sheetData>
  <mergeCells count="12">
    <mergeCell ref="A1:H1"/>
    <mergeCell ref="A3:H3"/>
    <mergeCell ref="A4:H4"/>
    <mergeCell ref="A5:H5"/>
    <mergeCell ref="C7:C9"/>
    <mergeCell ref="D7:D9"/>
    <mergeCell ref="E7:E9"/>
    <mergeCell ref="A7:A9"/>
    <mergeCell ref="H7:H9"/>
    <mergeCell ref="G7:G9"/>
    <mergeCell ref="B7:B9"/>
    <mergeCell ref="F7:F9"/>
  </mergeCells>
  <printOptions horizontalCentered="1" verticalCentered="1"/>
  <pageMargins left="0.39370078740157477" right="0.39370078740157477" top="0.39370078740157477" bottom="0.39370078740157477" header="0" footer="0"/>
  <pageSetup paperSize="9" scale="74" orientation="portrait" r:id="rId1"/>
  <headerFooter alignWithMargins="0">
    <oddFooter>&amp;C&amp;A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F2B7-FCA6-40B5-8DCF-77B84856B0A6}">
  <sheetPr codeName="Hoja14">
    <pageSetUpPr fitToPage="1"/>
  </sheetPr>
  <dimension ref="A1:T29"/>
  <sheetViews>
    <sheetView view="pageBreakPreview" zoomScale="75" zoomScaleNormal="75" zoomScaleSheetLayoutView="75" workbookViewId="0">
      <selection activeCell="A26" sqref="A26"/>
    </sheetView>
  </sheetViews>
  <sheetFormatPr baseColWidth="10" defaultRowHeight="12.75"/>
  <cols>
    <col min="1" max="1" width="26.42578125" customWidth="1"/>
    <col min="2" max="13" width="10.7109375" customWidth="1"/>
    <col min="14" max="14" width="11.5703125" customWidth="1"/>
    <col min="15" max="16" width="12.5703125" customWidth="1"/>
    <col min="17" max="17" width="11.5703125" customWidth="1"/>
    <col min="18" max="20" width="12.5703125" customWidth="1"/>
    <col min="21" max="32" width="11.5703125" customWidth="1"/>
  </cols>
  <sheetData>
    <row r="1" spans="1:20" ht="18.75">
      <c r="A1" s="499" t="s">
        <v>187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</row>
    <row r="2" spans="1:20" ht="13.5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89"/>
      <c r="O2" s="89"/>
      <c r="P2" s="89"/>
      <c r="Q2" s="89"/>
    </row>
    <row r="3" spans="1:20" ht="15" customHeight="1">
      <c r="A3" s="488" t="s">
        <v>422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488"/>
      <c r="O3" s="488"/>
      <c r="P3" s="488"/>
      <c r="Q3" s="488"/>
    </row>
    <row r="4" spans="1:20" ht="15" customHeight="1">
      <c r="A4" s="488" t="s">
        <v>212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</row>
    <row r="5" spans="1:20" ht="14.2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20" ht="24.75" customHeight="1">
      <c r="A6" s="500" t="s">
        <v>90</v>
      </c>
      <c r="B6" s="502">
        <v>2007</v>
      </c>
      <c r="C6" s="490">
        <v>2008</v>
      </c>
      <c r="D6" s="502">
        <v>2009</v>
      </c>
      <c r="E6" s="496">
        <v>2010</v>
      </c>
      <c r="F6" s="490">
        <v>2011</v>
      </c>
      <c r="G6" s="490">
        <v>2012</v>
      </c>
      <c r="H6" s="496">
        <v>2013</v>
      </c>
      <c r="I6" s="490">
        <v>2014</v>
      </c>
      <c r="J6" s="490">
        <v>2015</v>
      </c>
      <c r="K6" s="490">
        <v>2016</v>
      </c>
      <c r="L6" s="490">
        <v>2017</v>
      </c>
      <c r="M6" s="490">
        <v>2018</v>
      </c>
      <c r="N6" s="490">
        <v>2019</v>
      </c>
      <c r="O6" s="490">
        <v>2020</v>
      </c>
      <c r="P6" s="490" t="s">
        <v>421</v>
      </c>
      <c r="Q6" s="496" t="s">
        <v>432</v>
      </c>
      <c r="R6" s="496" t="s">
        <v>442</v>
      </c>
      <c r="S6" s="490" t="s">
        <v>477</v>
      </c>
      <c r="T6" s="496" t="s">
        <v>478</v>
      </c>
    </row>
    <row r="7" spans="1:20" ht="28.5" customHeight="1" thickBot="1">
      <c r="A7" s="501"/>
      <c r="B7" s="503"/>
      <c r="C7" s="494"/>
      <c r="D7" s="503"/>
      <c r="E7" s="497"/>
      <c r="F7" s="494"/>
      <c r="G7" s="494"/>
      <c r="H7" s="497"/>
      <c r="I7" s="494"/>
      <c r="J7" s="494"/>
      <c r="K7" s="494"/>
      <c r="L7" s="494"/>
      <c r="M7" s="494"/>
      <c r="N7" s="494"/>
      <c r="O7" s="494"/>
      <c r="P7" s="494"/>
      <c r="Q7" s="497"/>
      <c r="R7" s="497"/>
      <c r="S7" s="498"/>
      <c r="T7" s="497"/>
    </row>
    <row r="8" spans="1:20" ht="27" customHeight="1" thickTop="1">
      <c r="A8" s="349" t="s">
        <v>513</v>
      </c>
      <c r="B8" s="396" t="s">
        <v>141</v>
      </c>
      <c r="C8" s="397" t="s">
        <v>141</v>
      </c>
      <c r="D8" s="396" t="s">
        <v>141</v>
      </c>
      <c r="E8" s="397" t="s">
        <v>141</v>
      </c>
      <c r="F8" s="396" t="s">
        <v>141</v>
      </c>
      <c r="G8" s="397" t="s">
        <v>141</v>
      </c>
      <c r="H8" s="396" t="s">
        <v>141</v>
      </c>
      <c r="I8" s="397" t="s">
        <v>141</v>
      </c>
      <c r="J8" s="396" t="s">
        <v>141</v>
      </c>
      <c r="K8" s="397" t="s">
        <v>141</v>
      </c>
      <c r="L8" s="396" t="s">
        <v>141</v>
      </c>
      <c r="M8" s="397" t="s">
        <v>141</v>
      </c>
      <c r="N8" s="396" t="s">
        <v>141</v>
      </c>
      <c r="O8" s="397" t="s">
        <v>141</v>
      </c>
      <c r="P8" s="396" t="s">
        <v>141</v>
      </c>
      <c r="Q8" s="396" t="s">
        <v>141</v>
      </c>
      <c r="R8" s="396" t="s">
        <v>141</v>
      </c>
      <c r="S8" s="396" t="s">
        <v>141</v>
      </c>
      <c r="T8" s="396" t="s">
        <v>141</v>
      </c>
    </row>
    <row r="9" spans="1:20" ht="14.1" customHeight="1">
      <c r="A9" s="349" t="s">
        <v>260</v>
      </c>
      <c r="B9" s="396" t="s">
        <v>141</v>
      </c>
      <c r="C9" s="397" t="s">
        <v>141</v>
      </c>
      <c r="D9" s="396" t="s">
        <v>141</v>
      </c>
      <c r="E9" s="397">
        <v>14</v>
      </c>
      <c r="F9" s="396" t="s">
        <v>141</v>
      </c>
      <c r="G9" s="397" t="s">
        <v>141</v>
      </c>
      <c r="H9" s="396" t="s">
        <v>141</v>
      </c>
      <c r="I9" s="397" t="s">
        <v>141</v>
      </c>
      <c r="J9" s="396" t="s">
        <v>141</v>
      </c>
      <c r="K9" s="397" t="s">
        <v>141</v>
      </c>
      <c r="L9" s="396" t="s">
        <v>141</v>
      </c>
      <c r="M9" s="397" t="s">
        <v>141</v>
      </c>
      <c r="N9" s="396" t="s">
        <v>141</v>
      </c>
      <c r="O9" s="397" t="s">
        <v>141</v>
      </c>
      <c r="P9" s="396" t="s">
        <v>141</v>
      </c>
      <c r="Q9" s="396" t="s">
        <v>141</v>
      </c>
      <c r="R9" s="396" t="s">
        <v>141</v>
      </c>
      <c r="S9" s="396" t="s">
        <v>141</v>
      </c>
      <c r="T9" s="396" t="s">
        <v>141</v>
      </c>
    </row>
    <row r="10" spans="1:20" ht="14.1" customHeight="1">
      <c r="A10" s="349" t="s">
        <v>514</v>
      </c>
      <c r="B10" s="396">
        <v>5327</v>
      </c>
      <c r="C10" s="397">
        <v>5150</v>
      </c>
      <c r="D10" s="396">
        <v>4397</v>
      </c>
      <c r="E10" s="397">
        <v>4177</v>
      </c>
      <c r="F10" s="396">
        <v>4095.56</v>
      </c>
      <c r="G10" s="397">
        <v>5801</v>
      </c>
      <c r="H10" s="396">
        <v>7013</v>
      </c>
      <c r="I10" s="397">
        <v>7264.26</v>
      </c>
      <c r="J10" s="396">
        <v>6620.59</v>
      </c>
      <c r="K10" s="397">
        <v>8066.24</v>
      </c>
      <c r="L10" s="396">
        <v>7778.41</v>
      </c>
      <c r="M10" s="397">
        <v>8100.55</v>
      </c>
      <c r="N10" s="350">
        <v>8253.3700000000008</v>
      </c>
      <c r="O10" s="351">
        <v>8309.68</v>
      </c>
      <c r="P10" s="350">
        <v>9074.4699999999993</v>
      </c>
      <c r="Q10" s="350">
        <v>7149.74</v>
      </c>
      <c r="R10" s="350">
        <v>5636.74</v>
      </c>
      <c r="S10" s="350">
        <v>5794.21</v>
      </c>
      <c r="T10" s="350">
        <v>5045.95</v>
      </c>
    </row>
    <row r="11" spans="1:20" ht="14.1" customHeight="1">
      <c r="A11" s="349" t="s">
        <v>515</v>
      </c>
      <c r="B11" s="396">
        <v>4</v>
      </c>
      <c r="C11" s="397">
        <v>11</v>
      </c>
      <c r="D11" s="396">
        <v>8</v>
      </c>
      <c r="E11" s="397">
        <v>5</v>
      </c>
      <c r="F11" s="396">
        <v>20.59</v>
      </c>
      <c r="G11" s="397" t="s">
        <v>141</v>
      </c>
      <c r="H11" s="396">
        <v>2</v>
      </c>
      <c r="I11" s="397">
        <v>9.41</v>
      </c>
      <c r="J11" s="396">
        <v>5.88</v>
      </c>
      <c r="K11" s="397">
        <v>9.7100000000000009</v>
      </c>
      <c r="L11" s="396">
        <v>3.53</v>
      </c>
      <c r="M11" s="397" t="s">
        <v>141</v>
      </c>
      <c r="N11" s="396">
        <v>23.16</v>
      </c>
      <c r="O11" s="351">
        <v>22.53</v>
      </c>
      <c r="P11" s="350">
        <v>1.05</v>
      </c>
      <c r="Q11" s="350">
        <v>36.32</v>
      </c>
      <c r="R11" s="370" t="s">
        <v>141</v>
      </c>
      <c r="S11" s="370" t="s">
        <v>141</v>
      </c>
      <c r="T11" s="370" t="s">
        <v>141</v>
      </c>
    </row>
    <row r="12" spans="1:20" ht="14.1" customHeight="1">
      <c r="A12" s="349" t="s">
        <v>303</v>
      </c>
      <c r="B12" s="396">
        <v>35860</v>
      </c>
      <c r="C12" s="397">
        <v>31857</v>
      </c>
      <c r="D12" s="396">
        <v>29540</v>
      </c>
      <c r="E12" s="397">
        <v>24371</v>
      </c>
      <c r="F12" s="396">
        <v>41368.1</v>
      </c>
      <c r="G12" s="397">
        <v>41669</v>
      </c>
      <c r="H12" s="396">
        <v>54451</v>
      </c>
      <c r="I12" s="397">
        <v>54040.5</v>
      </c>
      <c r="J12" s="396">
        <v>42611.76</v>
      </c>
      <c r="K12" s="397">
        <v>46546.35</v>
      </c>
      <c r="L12" s="396">
        <v>49608.47</v>
      </c>
      <c r="M12" s="397">
        <v>44931.59</v>
      </c>
      <c r="N12" s="350">
        <v>42645.74</v>
      </c>
      <c r="O12" s="351">
        <v>40994.839999999997</v>
      </c>
      <c r="P12" s="350">
        <v>40663.11</v>
      </c>
      <c r="Q12" s="350">
        <v>38894.21</v>
      </c>
      <c r="R12" s="350">
        <v>24250.05</v>
      </c>
      <c r="S12" s="350">
        <v>32972.26</v>
      </c>
      <c r="T12" s="350">
        <v>31863.84</v>
      </c>
    </row>
    <row r="13" spans="1:20" ht="14.1" customHeight="1">
      <c r="A13" s="349" t="s">
        <v>207</v>
      </c>
      <c r="B13" s="396">
        <v>23013</v>
      </c>
      <c r="C13" s="397">
        <v>25298</v>
      </c>
      <c r="D13" s="396">
        <v>28260</v>
      </c>
      <c r="E13" s="397">
        <v>25212</v>
      </c>
      <c r="F13" s="396">
        <v>29632.01</v>
      </c>
      <c r="G13" s="397">
        <v>33531</v>
      </c>
      <c r="H13" s="396">
        <v>33996</v>
      </c>
      <c r="I13" s="397">
        <v>36381.22</v>
      </c>
      <c r="J13" s="396">
        <v>30790.41</v>
      </c>
      <c r="K13" s="397">
        <v>41567.47</v>
      </c>
      <c r="L13" s="396">
        <v>39091.53</v>
      </c>
      <c r="M13" s="397">
        <v>38751.94</v>
      </c>
      <c r="N13" s="350">
        <v>36429.89</v>
      </c>
      <c r="O13" s="351">
        <v>31833.05</v>
      </c>
      <c r="P13" s="350">
        <v>32537.759999999998</v>
      </c>
      <c r="Q13" s="350">
        <v>15890.42</v>
      </c>
      <c r="R13" s="350">
        <v>10024.629999999999</v>
      </c>
      <c r="S13" s="350">
        <v>23835.63</v>
      </c>
      <c r="T13" s="350">
        <v>27467.63</v>
      </c>
    </row>
    <row r="14" spans="1:20" ht="14.1" customHeight="1">
      <c r="A14" s="349" t="s">
        <v>516</v>
      </c>
      <c r="B14" s="396">
        <v>3</v>
      </c>
      <c r="C14" s="397">
        <v>3</v>
      </c>
      <c r="D14" s="396">
        <v>92</v>
      </c>
      <c r="E14" s="397">
        <v>77</v>
      </c>
      <c r="F14" s="396">
        <v>51.47</v>
      </c>
      <c r="G14" s="397">
        <v>154</v>
      </c>
      <c r="H14" s="396">
        <v>174</v>
      </c>
      <c r="I14" s="397">
        <v>160</v>
      </c>
      <c r="J14" s="396">
        <v>52.94</v>
      </c>
      <c r="K14" s="397">
        <v>127.65</v>
      </c>
      <c r="L14" s="396">
        <v>106.47</v>
      </c>
      <c r="M14" s="397">
        <v>162.94</v>
      </c>
      <c r="N14" s="350">
        <v>155.79</v>
      </c>
      <c r="O14" s="351">
        <v>160</v>
      </c>
      <c r="P14" s="350">
        <v>168.95</v>
      </c>
      <c r="Q14" s="350">
        <v>119.47</v>
      </c>
      <c r="R14" s="350">
        <v>84.21</v>
      </c>
      <c r="S14" s="350">
        <v>69.47</v>
      </c>
      <c r="T14" s="350">
        <v>40</v>
      </c>
    </row>
    <row r="15" spans="1:20" ht="14.1" customHeight="1">
      <c r="A15" s="349" t="s">
        <v>208</v>
      </c>
      <c r="B15" s="396">
        <v>13</v>
      </c>
      <c r="C15" s="397">
        <v>28</v>
      </c>
      <c r="D15" s="396">
        <v>19</v>
      </c>
      <c r="E15" s="397" t="s">
        <v>141</v>
      </c>
      <c r="F15" s="396">
        <v>5.88</v>
      </c>
      <c r="G15" s="397">
        <v>8</v>
      </c>
      <c r="H15" s="396">
        <v>6</v>
      </c>
      <c r="I15" s="397">
        <v>17.649999999999999</v>
      </c>
      <c r="J15" s="396">
        <v>62.94</v>
      </c>
      <c r="K15" s="397">
        <v>168.53</v>
      </c>
      <c r="L15" s="396">
        <v>17.239999999999998</v>
      </c>
      <c r="M15" s="397">
        <v>8.94</v>
      </c>
      <c r="N15" s="350">
        <v>286.83999999999997</v>
      </c>
      <c r="O15" s="351">
        <v>347.37</v>
      </c>
      <c r="P15" s="350">
        <v>398.95</v>
      </c>
      <c r="Q15" s="350">
        <v>310.74</v>
      </c>
      <c r="R15" s="370" t="s">
        <v>141</v>
      </c>
      <c r="S15" s="370">
        <v>684.74</v>
      </c>
      <c r="T15" s="370">
        <v>86.84</v>
      </c>
    </row>
    <row r="16" spans="1:20" ht="14.1" customHeight="1">
      <c r="A16" s="349" t="s">
        <v>522</v>
      </c>
      <c r="B16" s="396">
        <v>193</v>
      </c>
      <c r="C16" s="397">
        <v>381</v>
      </c>
      <c r="D16" s="396">
        <v>130</v>
      </c>
      <c r="E16" s="397">
        <v>322</v>
      </c>
      <c r="F16" s="396">
        <v>417.62</v>
      </c>
      <c r="G16" s="397">
        <v>421</v>
      </c>
      <c r="H16" s="396">
        <v>530</v>
      </c>
      <c r="I16" s="397">
        <v>520.17999999999995</v>
      </c>
      <c r="J16" s="396">
        <v>310.47000000000003</v>
      </c>
      <c r="K16" s="397">
        <v>402.12</v>
      </c>
      <c r="L16" s="396">
        <v>270.76</v>
      </c>
      <c r="M16" s="397">
        <v>135.18</v>
      </c>
      <c r="N16" s="350">
        <v>91.32</v>
      </c>
      <c r="O16" s="351">
        <v>79.47</v>
      </c>
      <c r="P16" s="350">
        <v>21.32</v>
      </c>
      <c r="Q16" s="350">
        <v>95.32</v>
      </c>
      <c r="R16" s="350">
        <v>32.369999999999997</v>
      </c>
      <c r="S16" s="350">
        <v>32.89</v>
      </c>
      <c r="T16" s="350">
        <v>74.739999999999995</v>
      </c>
    </row>
    <row r="17" spans="1:20" ht="14.1" customHeight="1">
      <c r="A17" s="349" t="s">
        <v>523</v>
      </c>
      <c r="B17" s="396">
        <v>3659</v>
      </c>
      <c r="C17" s="397">
        <v>4739</v>
      </c>
      <c r="D17" s="396">
        <v>3128</v>
      </c>
      <c r="E17" s="397">
        <v>2911</v>
      </c>
      <c r="F17" s="396">
        <v>5816.5</v>
      </c>
      <c r="G17" s="397">
        <v>7883</v>
      </c>
      <c r="H17" s="396">
        <v>8766</v>
      </c>
      <c r="I17" s="397">
        <v>7973.45</v>
      </c>
      <c r="J17" s="396">
        <v>5733.94</v>
      </c>
      <c r="K17" s="397">
        <v>5931.59</v>
      </c>
      <c r="L17" s="396">
        <v>5068.82</v>
      </c>
      <c r="M17" s="397">
        <v>3805.41</v>
      </c>
      <c r="N17" s="350">
        <v>3101.05</v>
      </c>
      <c r="O17" s="351">
        <v>2600.63</v>
      </c>
      <c r="P17" s="350">
        <v>2957.89</v>
      </c>
      <c r="Q17" s="350">
        <v>1230.68</v>
      </c>
      <c r="R17" s="350">
        <v>1344.47</v>
      </c>
      <c r="S17" s="350">
        <v>1444.74</v>
      </c>
      <c r="T17" s="350">
        <v>960.53</v>
      </c>
    </row>
    <row r="18" spans="1:20" ht="14.1" customHeight="1">
      <c r="A18" s="349" t="s">
        <v>517</v>
      </c>
      <c r="B18" s="396" t="s">
        <v>141</v>
      </c>
      <c r="C18" s="397">
        <v>14</v>
      </c>
      <c r="D18" s="396" t="s">
        <v>141</v>
      </c>
      <c r="E18" s="397">
        <v>21</v>
      </c>
      <c r="F18" s="396">
        <v>127.65</v>
      </c>
      <c r="G18" s="397">
        <v>522</v>
      </c>
      <c r="H18" s="396">
        <v>913</v>
      </c>
      <c r="I18" s="397">
        <v>640</v>
      </c>
      <c r="J18" s="396">
        <v>256.47000000000003</v>
      </c>
      <c r="K18" s="397">
        <v>302.35000000000002</v>
      </c>
      <c r="L18" s="396">
        <v>292.35000000000002</v>
      </c>
      <c r="M18" s="397">
        <v>238.24</v>
      </c>
      <c r="N18" s="350">
        <v>90</v>
      </c>
      <c r="O18" s="351">
        <v>335.26</v>
      </c>
      <c r="P18" s="350">
        <v>95.26</v>
      </c>
      <c r="Q18" s="350">
        <v>174.74</v>
      </c>
      <c r="R18" s="350">
        <v>77.89</v>
      </c>
      <c r="S18" s="350">
        <v>58.42</v>
      </c>
      <c r="T18" s="350">
        <v>55.26</v>
      </c>
    </row>
    <row r="19" spans="1:20" ht="14.1" customHeight="1">
      <c r="A19" s="349" t="s">
        <v>518</v>
      </c>
      <c r="B19" s="396">
        <v>24</v>
      </c>
      <c r="C19" s="397" t="s">
        <v>141</v>
      </c>
      <c r="D19" s="396" t="s">
        <v>141</v>
      </c>
      <c r="E19" s="397" t="s">
        <v>141</v>
      </c>
      <c r="F19" s="396" t="s">
        <v>141</v>
      </c>
      <c r="G19" s="397" t="s">
        <v>141</v>
      </c>
      <c r="H19" s="396">
        <v>52</v>
      </c>
      <c r="I19" s="397">
        <v>24.12</v>
      </c>
      <c r="J19" s="396">
        <v>5.88</v>
      </c>
      <c r="K19" s="397" t="s">
        <v>141</v>
      </c>
      <c r="L19" s="396">
        <v>0.28999999999999998</v>
      </c>
      <c r="M19" s="397">
        <v>1.76</v>
      </c>
      <c r="N19" s="350" t="s">
        <v>141</v>
      </c>
      <c r="O19" s="397">
        <v>26.32</v>
      </c>
      <c r="P19" s="350">
        <v>18.95</v>
      </c>
      <c r="Q19" s="350">
        <v>10.53</v>
      </c>
      <c r="R19" s="370" t="s">
        <v>141</v>
      </c>
      <c r="S19" s="370">
        <v>147.37</v>
      </c>
      <c r="T19" s="370" t="s">
        <v>262</v>
      </c>
    </row>
    <row r="20" spans="1:20" ht="14.1" customHeight="1">
      <c r="A20" s="349" t="s">
        <v>209</v>
      </c>
      <c r="B20" s="396">
        <v>6460</v>
      </c>
      <c r="C20" s="397">
        <v>10416</v>
      </c>
      <c r="D20" s="396">
        <v>8308</v>
      </c>
      <c r="E20" s="397">
        <v>7314</v>
      </c>
      <c r="F20" s="396">
        <v>10566.83</v>
      </c>
      <c r="G20" s="397">
        <v>15952</v>
      </c>
      <c r="H20" s="396">
        <v>16979</v>
      </c>
      <c r="I20" s="397">
        <v>13814.76</v>
      </c>
      <c r="J20" s="396">
        <v>9827.35</v>
      </c>
      <c r="K20" s="397">
        <v>15039.41</v>
      </c>
      <c r="L20" s="396">
        <v>13976.06</v>
      </c>
      <c r="M20" s="397">
        <v>14137.76</v>
      </c>
      <c r="N20" s="350">
        <v>12254.74</v>
      </c>
      <c r="O20" s="351">
        <v>10718.37</v>
      </c>
      <c r="P20" s="350">
        <v>8894.4699999999993</v>
      </c>
      <c r="Q20" s="350">
        <v>3033.16</v>
      </c>
      <c r="R20" s="350">
        <v>4619.42</v>
      </c>
      <c r="S20" s="350">
        <v>4024.21</v>
      </c>
      <c r="T20" s="350">
        <v>4230</v>
      </c>
    </row>
    <row r="21" spans="1:20" ht="14.1" customHeight="1">
      <c r="A21" s="349" t="s">
        <v>210</v>
      </c>
      <c r="B21" s="396">
        <v>592</v>
      </c>
      <c r="C21" s="397">
        <v>1372</v>
      </c>
      <c r="D21" s="396">
        <v>2175</v>
      </c>
      <c r="E21" s="397">
        <v>3302</v>
      </c>
      <c r="F21" s="396">
        <v>5244.09</v>
      </c>
      <c r="G21" s="397">
        <v>10362</v>
      </c>
      <c r="H21" s="396">
        <v>14079</v>
      </c>
      <c r="I21" s="397">
        <v>10692.12</v>
      </c>
      <c r="J21" s="396">
        <v>11470.59</v>
      </c>
      <c r="K21" s="397">
        <v>10918.82</v>
      </c>
      <c r="L21" s="396">
        <v>8012.94</v>
      </c>
      <c r="M21" s="397">
        <v>4971.71</v>
      </c>
      <c r="N21" s="350">
        <v>3795</v>
      </c>
      <c r="O21" s="351">
        <v>2723.95</v>
      </c>
      <c r="P21" s="350">
        <v>1773.68</v>
      </c>
      <c r="Q21" s="350">
        <v>674.74</v>
      </c>
      <c r="R21" s="350">
        <v>257.63</v>
      </c>
      <c r="S21" s="350">
        <v>347.37</v>
      </c>
      <c r="T21" s="350">
        <v>181.58</v>
      </c>
    </row>
    <row r="22" spans="1:20" ht="14.1" customHeight="1">
      <c r="A22" s="349" t="s">
        <v>325</v>
      </c>
      <c r="B22" s="396" t="s">
        <v>141</v>
      </c>
      <c r="C22" s="397" t="s">
        <v>141</v>
      </c>
      <c r="D22" s="396" t="s">
        <v>141</v>
      </c>
      <c r="E22" s="397" t="s">
        <v>141</v>
      </c>
      <c r="F22" s="396" t="s">
        <v>141</v>
      </c>
      <c r="G22" s="397" t="s">
        <v>141</v>
      </c>
      <c r="H22" s="396" t="s">
        <v>141</v>
      </c>
      <c r="I22" s="397" t="s">
        <v>141</v>
      </c>
      <c r="J22" s="396" t="s">
        <v>141</v>
      </c>
      <c r="K22" s="397">
        <v>0.88</v>
      </c>
      <c r="L22" s="396" t="s">
        <v>141</v>
      </c>
      <c r="M22" s="397" t="s">
        <v>141</v>
      </c>
      <c r="N22" s="396" t="s">
        <v>141</v>
      </c>
      <c r="O22" s="397" t="s">
        <v>141</v>
      </c>
      <c r="P22" s="396" t="s">
        <v>141</v>
      </c>
      <c r="Q22" s="396" t="s">
        <v>141</v>
      </c>
      <c r="R22" s="396" t="s">
        <v>141</v>
      </c>
      <c r="S22" s="396" t="s">
        <v>141</v>
      </c>
      <c r="T22" s="396" t="s">
        <v>141</v>
      </c>
    </row>
    <row r="23" spans="1:20" ht="14.25" thickBot="1">
      <c r="A23" s="352" t="s">
        <v>206</v>
      </c>
      <c r="B23" s="398"/>
      <c r="C23" s="399"/>
      <c r="D23" s="398"/>
      <c r="E23" s="399"/>
      <c r="F23" s="398"/>
      <c r="G23" s="399"/>
      <c r="H23" s="398"/>
      <c r="I23" s="399"/>
      <c r="J23" s="398"/>
      <c r="K23" s="399"/>
      <c r="L23" s="398"/>
      <c r="M23" s="399"/>
      <c r="N23" s="353"/>
      <c r="O23" s="354"/>
      <c r="P23" s="353"/>
      <c r="Q23" s="353"/>
      <c r="R23" s="353"/>
      <c r="S23" s="353"/>
      <c r="T23" s="353"/>
    </row>
    <row r="24" spans="1:20" ht="14.25" thickTop="1">
      <c r="A24" s="355" t="s">
        <v>155</v>
      </c>
      <c r="B24" s="400">
        <v>75148</v>
      </c>
      <c r="C24" s="401">
        <v>79269</v>
      </c>
      <c r="D24" s="401">
        <v>76057</v>
      </c>
      <c r="E24" s="400">
        <v>67726</v>
      </c>
      <c r="F24" s="402">
        <v>97346.31</v>
      </c>
      <c r="G24" s="401">
        <v>116306.6</v>
      </c>
      <c r="H24" s="401">
        <v>136962</v>
      </c>
      <c r="I24" s="401">
        <v>131537.66999999998</v>
      </c>
      <c r="J24" s="403">
        <v>107749.22000000002</v>
      </c>
      <c r="K24" s="401">
        <v>129081.12</v>
      </c>
      <c r="L24" s="403">
        <v>124226.87000000001</v>
      </c>
      <c r="M24" s="401">
        <v>115246.01999999999</v>
      </c>
      <c r="N24" s="401">
        <v>107126.9</v>
      </c>
      <c r="O24" s="400">
        <v>98151.58</v>
      </c>
      <c r="P24" s="402">
        <v>96605.87</v>
      </c>
      <c r="Q24" s="401">
        <v>67620.05</v>
      </c>
      <c r="R24" s="402">
        <v>46327.42</v>
      </c>
      <c r="S24" s="402">
        <v>69411.320000000007</v>
      </c>
      <c r="T24" s="402">
        <f>SUM(T8:T23)</f>
        <v>70006.37</v>
      </c>
    </row>
    <row r="25" spans="1:20" ht="24" customHeight="1">
      <c r="A25" s="404" t="s">
        <v>423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</row>
    <row r="26" spans="1:20" ht="13.5">
      <c r="A26" s="116" t="s">
        <v>178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</row>
    <row r="27" spans="1:20" ht="13.5">
      <c r="A27" s="495" t="s">
        <v>291</v>
      </c>
      <c r="B27" s="495"/>
      <c r="C27" s="495"/>
      <c r="D27" s="495"/>
      <c r="E27" s="495"/>
      <c r="F27" s="495"/>
      <c r="G27" s="495"/>
      <c r="H27" s="495"/>
      <c r="I27" s="495"/>
      <c r="J27" s="116"/>
      <c r="K27" s="116"/>
      <c r="L27" s="116"/>
      <c r="M27" s="116"/>
      <c r="N27" s="116"/>
      <c r="O27" s="116"/>
      <c r="P27" s="116"/>
      <c r="Q27" s="116"/>
    </row>
    <row r="28" spans="1:20" ht="16.5">
      <c r="A28" s="116" t="s">
        <v>451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</row>
    <row r="29" spans="1:20">
      <c r="A29" s="405"/>
      <c r="B29" s="405"/>
      <c r="C29" s="405"/>
      <c r="D29" s="405"/>
      <c r="E29" s="405"/>
      <c r="F29" s="405"/>
      <c r="G29" s="405"/>
    </row>
  </sheetData>
  <mergeCells count="24">
    <mergeCell ref="A1:Q1"/>
    <mergeCell ref="A3:Q3"/>
    <mergeCell ref="A4:Q4"/>
    <mergeCell ref="A6:A7"/>
    <mergeCell ref="B6:B7"/>
    <mergeCell ref="C6:C7"/>
    <mergeCell ref="D6:D7"/>
    <mergeCell ref="E6:E7"/>
    <mergeCell ref="F6:F7"/>
    <mergeCell ref="G6:G7"/>
    <mergeCell ref="H6:H7"/>
    <mergeCell ref="O6:O7"/>
    <mergeCell ref="P6:P7"/>
    <mergeCell ref="Q6:Q7"/>
    <mergeCell ref="K6:K7"/>
    <mergeCell ref="L6:L7"/>
    <mergeCell ref="I6:I7"/>
    <mergeCell ref="J6:J7"/>
    <mergeCell ref="A27:I27"/>
    <mergeCell ref="N6:N7"/>
    <mergeCell ref="T6:T7"/>
    <mergeCell ref="R6:R7"/>
    <mergeCell ref="S6:S7"/>
    <mergeCell ref="M6:M7"/>
  </mergeCells>
  <printOptions horizontalCentered="1" verticalCentered="1"/>
  <pageMargins left="0.39370078740157477" right="0.39370078740157477" top="0.39370078740157477" bottom="0.39370078740157477" header="0" footer="0"/>
  <pageSetup paperSize="9" scale="40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21B67-6684-48DE-9389-9788BBBCBC4C}">
  <sheetPr codeName="Hoja15">
    <pageSetUpPr fitToPage="1"/>
  </sheetPr>
  <dimension ref="A1:K52"/>
  <sheetViews>
    <sheetView showGridLines="0" view="pageBreakPreview" zoomScale="90" zoomScaleNormal="75" zoomScaleSheetLayoutView="90" workbookViewId="0">
      <selection activeCell="A51" sqref="A51"/>
    </sheetView>
  </sheetViews>
  <sheetFormatPr baseColWidth="10" defaultColWidth="11.42578125" defaultRowHeight="12.75"/>
  <cols>
    <col min="1" max="1" width="14.7109375" style="47" customWidth="1"/>
    <col min="2" max="7" width="19.7109375" style="47" customWidth="1"/>
    <col min="8" max="8" width="12.7109375" style="47" customWidth="1"/>
    <col min="9" max="16384" width="11.42578125" style="47"/>
  </cols>
  <sheetData>
    <row r="1" spans="1:11" s="359" customFormat="1" ht="18.75">
      <c r="A1" s="510" t="s">
        <v>187</v>
      </c>
      <c r="B1" s="510"/>
      <c r="C1" s="510"/>
      <c r="D1" s="510"/>
      <c r="E1" s="510"/>
      <c r="F1" s="510"/>
      <c r="G1" s="510"/>
      <c r="H1" s="358"/>
    </row>
    <row r="2" spans="1:11" ht="13.5">
      <c r="A2" s="276"/>
      <c r="B2" s="276"/>
      <c r="C2" s="276"/>
      <c r="D2" s="276"/>
      <c r="E2" s="276"/>
      <c r="F2" s="276"/>
      <c r="G2" s="276"/>
    </row>
    <row r="3" spans="1:11" s="360" customFormat="1" ht="15.75">
      <c r="A3" s="515" t="s">
        <v>358</v>
      </c>
      <c r="B3" s="515"/>
      <c r="C3" s="515"/>
      <c r="D3" s="515"/>
      <c r="E3" s="515"/>
      <c r="F3" s="515"/>
      <c r="G3" s="476"/>
      <c r="J3" s="361"/>
      <c r="K3" s="361"/>
    </row>
    <row r="4" spans="1:11" s="363" customFormat="1" ht="14.25" customHeight="1">
      <c r="A4" s="362"/>
      <c r="B4" s="362"/>
      <c r="C4" s="362"/>
      <c r="D4" s="362"/>
      <c r="E4" s="362"/>
    </row>
    <row r="5" spans="1:11" ht="27.75" customHeight="1">
      <c r="A5" s="504" t="s">
        <v>0</v>
      </c>
      <c r="B5" s="511" t="s">
        <v>389</v>
      </c>
      <c r="C5" s="511" t="s">
        <v>390</v>
      </c>
      <c r="D5" s="511" t="s">
        <v>391</v>
      </c>
      <c r="E5" s="513" t="s">
        <v>392</v>
      </c>
    </row>
    <row r="6" spans="1:11" ht="18.75" customHeight="1" thickBot="1">
      <c r="A6" s="505"/>
      <c r="B6" s="512"/>
      <c r="C6" s="512"/>
      <c r="D6" s="512"/>
      <c r="E6" s="514"/>
    </row>
    <row r="7" spans="1:11" ht="13.5">
      <c r="A7" s="436">
        <v>2006</v>
      </c>
      <c r="B7" s="278">
        <v>14981.68</v>
      </c>
      <c r="C7" s="278">
        <v>1067.02</v>
      </c>
      <c r="D7" s="278">
        <v>283677.99</v>
      </c>
      <c r="E7" s="282">
        <v>104434.98</v>
      </c>
      <c r="F7" s="472"/>
    </row>
    <row r="8" spans="1:11" ht="13.5">
      <c r="A8" s="437">
        <v>2007</v>
      </c>
      <c r="B8" s="281">
        <v>11522.39</v>
      </c>
      <c r="C8" s="281">
        <v>2704.44</v>
      </c>
      <c r="D8" s="281">
        <v>251250.03</v>
      </c>
      <c r="E8" s="282">
        <v>83379.11</v>
      </c>
      <c r="F8" s="472"/>
    </row>
    <row r="9" spans="1:11" ht="13.5">
      <c r="A9" s="437">
        <v>2008</v>
      </c>
      <c r="B9" s="281">
        <v>13575</v>
      </c>
      <c r="C9" s="281">
        <v>4541</v>
      </c>
      <c r="D9" s="281">
        <v>202302</v>
      </c>
      <c r="E9" s="282">
        <v>87499</v>
      </c>
      <c r="F9" s="472"/>
    </row>
    <row r="10" spans="1:11" ht="13.5">
      <c r="A10" s="437">
        <v>2009</v>
      </c>
      <c r="B10" s="281">
        <v>12669</v>
      </c>
      <c r="C10" s="281">
        <v>1812</v>
      </c>
      <c r="D10" s="281">
        <v>206714</v>
      </c>
      <c r="E10" s="282">
        <v>73718</v>
      </c>
      <c r="F10" s="472"/>
    </row>
    <row r="11" spans="1:11" ht="13.5">
      <c r="A11" s="437">
        <v>2010</v>
      </c>
      <c r="B11" s="281">
        <v>13174</v>
      </c>
      <c r="C11" s="281">
        <v>4501</v>
      </c>
      <c r="D11" s="281">
        <v>261515</v>
      </c>
      <c r="E11" s="282">
        <v>82102</v>
      </c>
      <c r="F11" s="472"/>
    </row>
    <row r="12" spans="1:11" ht="13.5">
      <c r="A12" s="437">
        <v>2011</v>
      </c>
      <c r="B12" s="281">
        <v>15595</v>
      </c>
      <c r="C12" s="281">
        <v>4005</v>
      </c>
      <c r="D12" s="281">
        <v>229892</v>
      </c>
      <c r="E12" s="282">
        <v>75345</v>
      </c>
      <c r="F12" s="472"/>
    </row>
    <row r="13" spans="1:11" ht="13.5">
      <c r="A13" s="437">
        <v>2012</v>
      </c>
      <c r="B13" s="281">
        <v>14504</v>
      </c>
      <c r="C13" s="281">
        <v>644</v>
      </c>
      <c r="D13" s="281">
        <v>191896</v>
      </c>
      <c r="E13" s="282">
        <v>65770</v>
      </c>
      <c r="F13" s="472"/>
    </row>
    <row r="14" spans="1:11" ht="13.5">
      <c r="A14" s="437">
        <v>2013</v>
      </c>
      <c r="B14" s="281">
        <v>12820</v>
      </c>
      <c r="C14" s="281">
        <v>2146</v>
      </c>
      <c r="D14" s="281">
        <v>222325</v>
      </c>
      <c r="E14" s="282">
        <v>85878</v>
      </c>
      <c r="F14" s="472"/>
    </row>
    <row r="15" spans="1:11" ht="13.5">
      <c r="A15" s="437">
        <v>2014</v>
      </c>
      <c r="B15" s="281">
        <v>13977</v>
      </c>
      <c r="C15" s="281" t="s">
        <v>141</v>
      </c>
      <c r="D15" s="281">
        <v>253665</v>
      </c>
      <c r="E15" s="282">
        <v>110411</v>
      </c>
      <c r="F15" s="472"/>
    </row>
    <row r="16" spans="1:11" ht="13.5">
      <c r="A16" s="437">
        <v>2015</v>
      </c>
      <c r="B16" s="281">
        <v>14452</v>
      </c>
      <c r="C16" s="281" t="s">
        <v>141</v>
      </c>
      <c r="D16" s="281">
        <v>238359</v>
      </c>
      <c r="E16" s="282">
        <v>105685</v>
      </c>
      <c r="F16" s="472"/>
    </row>
    <row r="17" spans="1:7" ht="13.5">
      <c r="A17" s="437">
        <v>2016</v>
      </c>
      <c r="B17" s="281">
        <v>14325</v>
      </c>
      <c r="C17" s="281" t="s">
        <v>141</v>
      </c>
      <c r="D17" s="281">
        <v>191962</v>
      </c>
      <c r="E17" s="282">
        <v>94752</v>
      </c>
      <c r="F17" s="472"/>
    </row>
    <row r="18" spans="1:7" ht="13.5">
      <c r="A18" s="437">
        <v>2017</v>
      </c>
      <c r="B18" s="281">
        <v>15194</v>
      </c>
      <c r="C18" s="281" t="s">
        <v>141</v>
      </c>
      <c r="D18" s="281">
        <v>181322</v>
      </c>
      <c r="E18" s="282">
        <v>116384</v>
      </c>
      <c r="F18" s="472"/>
    </row>
    <row r="19" spans="1:7" ht="13.5">
      <c r="A19" s="437">
        <v>2018</v>
      </c>
      <c r="B19" s="281">
        <v>14552</v>
      </c>
      <c r="C19" s="281" t="s">
        <v>141</v>
      </c>
      <c r="D19" s="281">
        <v>237910</v>
      </c>
      <c r="E19" s="282">
        <v>101671</v>
      </c>
      <c r="F19" s="472"/>
    </row>
    <row r="20" spans="1:7" ht="13.5">
      <c r="A20" s="437">
        <v>2019</v>
      </c>
      <c r="B20" s="281">
        <v>11806</v>
      </c>
      <c r="C20" s="281" t="s">
        <v>141</v>
      </c>
      <c r="D20" s="281">
        <v>237878</v>
      </c>
      <c r="E20" s="282">
        <v>85749</v>
      </c>
      <c r="F20" s="472"/>
    </row>
    <row r="21" spans="1:7" ht="13.5">
      <c r="A21" s="437">
        <v>2020</v>
      </c>
      <c r="B21" s="281">
        <v>19195</v>
      </c>
      <c r="C21" s="281" t="s">
        <v>141</v>
      </c>
      <c r="D21" s="281">
        <v>206137</v>
      </c>
      <c r="E21" s="282">
        <v>94540</v>
      </c>
      <c r="F21" s="472"/>
    </row>
    <row r="22" spans="1:7" ht="13.5">
      <c r="A22" s="437">
        <v>2021</v>
      </c>
      <c r="B22" s="281">
        <v>16524.580000000002</v>
      </c>
      <c r="C22" s="281" t="s">
        <v>141</v>
      </c>
      <c r="D22" s="281">
        <v>166298.22</v>
      </c>
      <c r="E22" s="282">
        <v>147560.15</v>
      </c>
      <c r="F22" s="472"/>
    </row>
    <row r="23" spans="1:7" ht="13.5">
      <c r="A23" s="437">
        <v>2022</v>
      </c>
      <c r="B23" s="281">
        <v>11785.780200000001</v>
      </c>
      <c r="C23" s="281" t="s">
        <v>141</v>
      </c>
      <c r="D23" s="281">
        <v>143127.00574000002</v>
      </c>
      <c r="E23" s="282">
        <v>107011.94449000002</v>
      </c>
      <c r="F23" s="472"/>
    </row>
    <row r="24" spans="1:7" ht="13.5">
      <c r="A24" s="437">
        <v>2023</v>
      </c>
      <c r="B24" s="281">
        <v>12982</v>
      </c>
      <c r="C24" s="281" t="s">
        <v>141</v>
      </c>
      <c r="D24" s="281">
        <v>137088</v>
      </c>
      <c r="E24" s="282">
        <v>80134</v>
      </c>
      <c r="F24" s="472"/>
    </row>
    <row r="25" spans="1:7" ht="13.5">
      <c r="A25" s="437">
        <v>2024</v>
      </c>
      <c r="B25" s="281">
        <v>15028</v>
      </c>
      <c r="C25" s="281" t="s">
        <v>141</v>
      </c>
      <c r="D25" s="281">
        <v>136254</v>
      </c>
      <c r="E25" s="282">
        <v>91245</v>
      </c>
      <c r="F25" s="472"/>
    </row>
    <row r="26" spans="1:7" ht="14.25" thickBot="1">
      <c r="A26" s="438">
        <v>2025</v>
      </c>
      <c r="B26" s="364">
        <v>10210</v>
      </c>
      <c r="C26" s="364" t="s">
        <v>141</v>
      </c>
      <c r="D26" s="364">
        <v>147012</v>
      </c>
      <c r="E26" s="471">
        <v>102403</v>
      </c>
      <c r="F26" s="472"/>
    </row>
    <row r="27" spans="1:7" ht="15" customHeight="1"/>
    <row r="28" spans="1:7" ht="15" customHeight="1">
      <c r="A28" s="504" t="s">
        <v>0</v>
      </c>
      <c r="B28" s="506" t="s">
        <v>7</v>
      </c>
      <c r="C28" s="390" t="s">
        <v>6</v>
      </c>
      <c r="D28" s="390" t="s">
        <v>129</v>
      </c>
      <c r="E28" s="506" t="s">
        <v>10</v>
      </c>
      <c r="F28" s="508" t="s">
        <v>434</v>
      </c>
    </row>
    <row r="29" spans="1:7" ht="15" customHeight="1" thickBot="1">
      <c r="A29" s="505"/>
      <c r="B29" s="507"/>
      <c r="C29" s="391" t="s">
        <v>8</v>
      </c>
      <c r="D29" s="391" t="s">
        <v>9</v>
      </c>
      <c r="E29" s="507"/>
      <c r="F29" s="509"/>
    </row>
    <row r="30" spans="1:7" ht="13.5">
      <c r="A30" s="436">
        <v>2006</v>
      </c>
      <c r="B30" s="278">
        <v>244112.34</v>
      </c>
      <c r="C30" s="278">
        <v>76272.3</v>
      </c>
      <c r="D30" s="278">
        <v>4000.78</v>
      </c>
      <c r="E30" s="278">
        <v>220354</v>
      </c>
      <c r="F30" s="282">
        <v>969783</v>
      </c>
      <c r="G30" s="472"/>
    </row>
    <row r="31" spans="1:7" ht="13.5">
      <c r="A31" s="437">
        <v>2007</v>
      </c>
      <c r="B31" s="281">
        <v>245464.74</v>
      </c>
      <c r="C31" s="281">
        <v>92063.1</v>
      </c>
      <c r="D31" s="281">
        <v>874.12</v>
      </c>
      <c r="E31" s="281">
        <v>266481</v>
      </c>
      <c r="F31" s="282">
        <v>985857</v>
      </c>
      <c r="G31" s="472"/>
    </row>
    <row r="32" spans="1:7" ht="13.5">
      <c r="A32" s="437">
        <v>2008</v>
      </c>
      <c r="B32" s="281">
        <v>190697</v>
      </c>
      <c r="C32" s="281">
        <v>39346</v>
      </c>
      <c r="D32" s="281">
        <v>1317</v>
      </c>
      <c r="E32" s="281">
        <v>179748</v>
      </c>
      <c r="F32" s="282">
        <v>739757</v>
      </c>
      <c r="G32" s="472"/>
    </row>
    <row r="33" spans="1:8" ht="13.5">
      <c r="A33" s="437">
        <v>2009</v>
      </c>
      <c r="B33" s="281">
        <v>257642</v>
      </c>
      <c r="C33" s="281">
        <v>71152</v>
      </c>
      <c r="D33" s="281">
        <v>517</v>
      </c>
      <c r="E33" s="281">
        <v>138597</v>
      </c>
      <c r="F33" s="282">
        <v>781069</v>
      </c>
      <c r="G33" s="472"/>
    </row>
    <row r="34" spans="1:8" ht="13.5">
      <c r="A34" s="437">
        <v>2010</v>
      </c>
      <c r="B34" s="281">
        <v>284542</v>
      </c>
      <c r="C34" s="281">
        <v>59379</v>
      </c>
      <c r="D34" s="281">
        <v>2371</v>
      </c>
      <c r="E34" s="281">
        <v>208583</v>
      </c>
      <c r="F34" s="282">
        <v>940984</v>
      </c>
      <c r="G34" s="472"/>
    </row>
    <row r="35" spans="1:8" ht="13.5">
      <c r="A35" s="437">
        <v>2011</v>
      </c>
      <c r="B35" s="281">
        <v>252986</v>
      </c>
      <c r="C35" s="281">
        <v>51256</v>
      </c>
      <c r="D35" s="281">
        <v>4944</v>
      </c>
      <c r="E35" s="281">
        <v>192691</v>
      </c>
      <c r="F35" s="282">
        <v>846697</v>
      </c>
      <c r="G35" s="472"/>
    </row>
    <row r="36" spans="1:8" ht="13.5">
      <c r="A36" s="437">
        <v>2012</v>
      </c>
      <c r="B36" s="281">
        <v>248534</v>
      </c>
      <c r="C36" s="281">
        <v>71003</v>
      </c>
      <c r="D36" s="281">
        <v>5375</v>
      </c>
      <c r="E36" s="281">
        <v>210820</v>
      </c>
      <c r="F36" s="282">
        <v>843410</v>
      </c>
      <c r="G36" s="472"/>
    </row>
    <row r="37" spans="1:8" ht="13.5">
      <c r="A37" s="437">
        <v>2013</v>
      </c>
      <c r="B37" s="281">
        <v>288551</v>
      </c>
      <c r="C37" s="281">
        <v>73772</v>
      </c>
      <c r="D37" s="281">
        <v>5055</v>
      </c>
      <c r="E37" s="281">
        <v>238913</v>
      </c>
      <c r="F37" s="282">
        <v>961507</v>
      </c>
      <c r="G37" s="472"/>
      <c r="H37" s="51"/>
    </row>
    <row r="38" spans="1:8" ht="13.5">
      <c r="A38" s="437">
        <v>2014</v>
      </c>
      <c r="B38" s="281">
        <v>349088</v>
      </c>
      <c r="C38" s="281">
        <v>88366</v>
      </c>
      <c r="D38" s="281">
        <v>5148</v>
      </c>
      <c r="E38" s="281">
        <v>225768</v>
      </c>
      <c r="F38" s="282">
        <v>1101895</v>
      </c>
      <c r="G38" s="472"/>
    </row>
    <row r="39" spans="1:8" ht="13.5">
      <c r="A39" s="437">
        <v>2015</v>
      </c>
      <c r="B39" s="281">
        <v>296344</v>
      </c>
      <c r="C39" s="281">
        <v>103069</v>
      </c>
      <c r="D39" s="281">
        <v>1498</v>
      </c>
      <c r="E39" s="281">
        <v>241562</v>
      </c>
      <c r="F39" s="282">
        <v>1068103</v>
      </c>
      <c r="G39" s="472"/>
    </row>
    <row r="40" spans="1:8" ht="13.5">
      <c r="A40" s="437">
        <v>2016</v>
      </c>
      <c r="B40" s="281">
        <v>298997</v>
      </c>
      <c r="C40" s="281">
        <v>94867</v>
      </c>
      <c r="D40" s="281">
        <v>1784</v>
      </c>
      <c r="E40" s="281">
        <v>237935</v>
      </c>
      <c r="F40" s="282">
        <v>982155</v>
      </c>
      <c r="G40" s="472"/>
    </row>
    <row r="41" spans="1:8" ht="13.5">
      <c r="A41" s="437">
        <v>2017</v>
      </c>
      <c r="B41" s="281">
        <v>362653</v>
      </c>
      <c r="C41" s="281">
        <v>90574</v>
      </c>
      <c r="D41" s="281">
        <v>1951</v>
      </c>
      <c r="E41" s="281">
        <v>251778</v>
      </c>
      <c r="F41" s="282">
        <v>1072125</v>
      </c>
      <c r="G41" s="472"/>
    </row>
    <row r="42" spans="1:8" ht="13.5">
      <c r="A42" s="437">
        <v>2018</v>
      </c>
      <c r="B42" s="281">
        <v>300925</v>
      </c>
      <c r="C42" s="281">
        <v>79466</v>
      </c>
      <c r="D42" s="281">
        <v>1591</v>
      </c>
      <c r="E42" s="281">
        <v>258596</v>
      </c>
      <c r="F42" s="282">
        <v>1033494</v>
      </c>
      <c r="G42" s="472"/>
    </row>
    <row r="43" spans="1:8" ht="13.5">
      <c r="A43" s="437">
        <v>2019</v>
      </c>
      <c r="B43" s="281">
        <v>263510</v>
      </c>
      <c r="C43" s="281">
        <v>93459</v>
      </c>
      <c r="D43" s="281">
        <v>1750</v>
      </c>
      <c r="E43" s="281">
        <v>284480</v>
      </c>
      <c r="F43" s="282">
        <v>1010579</v>
      </c>
      <c r="G43" s="472"/>
    </row>
    <row r="44" spans="1:8" ht="13.5">
      <c r="A44" s="437">
        <v>2020</v>
      </c>
      <c r="B44" s="281">
        <v>317995</v>
      </c>
      <c r="C44" s="281">
        <v>102760</v>
      </c>
      <c r="D44" s="281">
        <v>930</v>
      </c>
      <c r="E44" s="281">
        <v>287894</v>
      </c>
      <c r="F44" s="282">
        <v>1059299</v>
      </c>
      <c r="G44" s="472"/>
    </row>
    <row r="45" spans="1:8" ht="13.5">
      <c r="A45" s="437">
        <v>2021</v>
      </c>
      <c r="B45" s="281">
        <v>235851.16500000001</v>
      </c>
      <c r="C45" s="281">
        <v>88390.69</v>
      </c>
      <c r="D45" s="281" t="s">
        <v>435</v>
      </c>
      <c r="E45" s="281">
        <v>289531.163</v>
      </c>
      <c r="F45" s="282">
        <v>1029792.2915313329</v>
      </c>
      <c r="G45" s="472"/>
    </row>
    <row r="46" spans="1:8" ht="13.5">
      <c r="A46" s="437">
        <v>2022</v>
      </c>
      <c r="B46" s="281">
        <v>198563.44466941798</v>
      </c>
      <c r="C46" s="281">
        <v>65005.522195600017</v>
      </c>
      <c r="D46" s="281" t="s">
        <v>435</v>
      </c>
      <c r="E46" s="281">
        <v>187456.54549307335</v>
      </c>
      <c r="F46" s="282">
        <v>744072.37812809099</v>
      </c>
      <c r="G46" s="472"/>
    </row>
    <row r="47" spans="1:8" ht="13.5">
      <c r="A47" s="437">
        <v>2023</v>
      </c>
      <c r="B47" s="281">
        <v>233651</v>
      </c>
      <c r="C47" s="281">
        <v>68650</v>
      </c>
      <c r="D47" s="281" t="s">
        <v>435</v>
      </c>
      <c r="E47" s="281">
        <v>194517.86455459052</v>
      </c>
      <c r="F47" s="282">
        <v>773011.11068618158</v>
      </c>
      <c r="G47" s="472"/>
    </row>
    <row r="48" spans="1:8" ht="13.5">
      <c r="A48" s="437">
        <v>2024</v>
      </c>
      <c r="B48" s="281">
        <v>268957</v>
      </c>
      <c r="C48" s="281">
        <v>82111</v>
      </c>
      <c r="D48" s="281" t="s">
        <v>435</v>
      </c>
      <c r="E48" s="281">
        <v>232385</v>
      </c>
      <c r="F48" s="282">
        <v>871886</v>
      </c>
      <c r="G48" s="472"/>
    </row>
    <row r="49" spans="1:7" ht="14.25" thickBot="1">
      <c r="A49" s="438">
        <v>2025</v>
      </c>
      <c r="B49" s="364">
        <v>282904</v>
      </c>
      <c r="C49" s="364">
        <v>103794</v>
      </c>
      <c r="D49" s="364" t="s">
        <v>435</v>
      </c>
      <c r="E49" s="364">
        <v>266681</v>
      </c>
      <c r="F49" s="471">
        <v>950581</v>
      </c>
      <c r="G49" s="475"/>
    </row>
    <row r="50" spans="1:7" ht="13.5">
      <c r="A50" s="389" t="s">
        <v>436</v>
      </c>
      <c r="E50" s="439"/>
      <c r="F50" s="439"/>
    </row>
    <row r="51" spans="1:7" ht="13.5">
      <c r="A51" s="389" t="s">
        <v>437</v>
      </c>
    </row>
    <row r="52" spans="1:7" ht="13.5">
      <c r="A52" s="389" t="s">
        <v>457</v>
      </c>
    </row>
  </sheetData>
  <mergeCells count="11">
    <mergeCell ref="A28:A29"/>
    <mergeCell ref="B28:B29"/>
    <mergeCell ref="E28:E29"/>
    <mergeCell ref="F28:F29"/>
    <mergeCell ref="A1:G1"/>
    <mergeCell ref="A5:A6"/>
    <mergeCell ref="B5:B6"/>
    <mergeCell ref="C5:C6"/>
    <mergeCell ref="D5:D6"/>
    <mergeCell ref="E5:E6"/>
    <mergeCell ref="A3:F3"/>
  </mergeCells>
  <printOptions horizontalCentered="1" verticalCentered="1"/>
  <pageMargins left="0.39370078740157477" right="0.39370078740157477" top="0.39370078740157477" bottom="0.39370078740157477" header="0" footer="0"/>
  <pageSetup paperSize="9" scale="56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6">
    <pageSetUpPr fitToPage="1"/>
  </sheetPr>
  <dimension ref="A1:L27"/>
  <sheetViews>
    <sheetView showGridLines="0" view="pageBreakPreview" zoomScale="115" zoomScaleNormal="75" zoomScaleSheetLayoutView="115" workbookViewId="0">
      <selection activeCell="H52" sqref="H52"/>
    </sheetView>
  </sheetViews>
  <sheetFormatPr baseColWidth="10" defaultColWidth="11.42578125" defaultRowHeight="12.75"/>
  <cols>
    <col min="1" max="6" width="18.7109375" style="34" customWidth="1"/>
    <col min="7" max="7" width="7" style="34" customWidth="1"/>
    <col min="8" max="16384" width="11.42578125" style="34"/>
  </cols>
  <sheetData>
    <row r="1" spans="1:12" s="3" customFormat="1" ht="18.75">
      <c r="A1" s="481" t="s">
        <v>187</v>
      </c>
      <c r="B1" s="481"/>
      <c r="C1" s="481"/>
      <c r="D1" s="481"/>
      <c r="E1" s="481"/>
      <c r="F1" s="462"/>
    </row>
    <row r="2" spans="1:12" ht="13.5">
      <c r="A2" s="89"/>
      <c r="B2" s="89"/>
      <c r="C2" s="89"/>
      <c r="D2" s="89"/>
      <c r="E2" s="89"/>
      <c r="F2" s="89"/>
    </row>
    <row r="3" spans="1:12" s="17" customFormat="1" ht="31.5" customHeight="1">
      <c r="A3" s="516" t="s">
        <v>528</v>
      </c>
      <c r="B3" s="516"/>
      <c r="C3" s="516"/>
      <c r="D3" s="516"/>
      <c r="E3" s="516"/>
      <c r="F3" s="463"/>
      <c r="G3" s="63"/>
      <c r="H3" s="63"/>
      <c r="I3" s="63"/>
      <c r="J3" s="63"/>
      <c r="K3" s="63"/>
      <c r="L3" s="63"/>
    </row>
    <row r="4" spans="1:12" s="8" customFormat="1" ht="14.25" customHeight="1" thickBot="1">
      <c r="A4" s="83"/>
      <c r="B4" s="83"/>
      <c r="C4" s="83"/>
      <c r="D4" s="83"/>
      <c r="E4" s="83"/>
      <c r="F4" s="83"/>
    </row>
    <row r="5" spans="1:12" ht="27.75" customHeight="1">
      <c r="A5" s="517" t="s">
        <v>0</v>
      </c>
      <c r="B5" s="392" t="s">
        <v>11</v>
      </c>
      <c r="C5" s="392" t="s">
        <v>12</v>
      </c>
      <c r="D5" s="519" t="s">
        <v>10</v>
      </c>
      <c r="E5" s="521" t="s">
        <v>4</v>
      </c>
      <c r="F5" s="469"/>
    </row>
    <row r="6" spans="1:12" ht="18" customHeight="1" thickBot="1">
      <c r="A6" s="518"/>
      <c r="B6" s="393" t="s">
        <v>5</v>
      </c>
      <c r="C6" s="393" t="s">
        <v>13</v>
      </c>
      <c r="D6" s="520"/>
      <c r="E6" s="522"/>
      <c r="F6" s="469"/>
    </row>
    <row r="7" spans="1:12" ht="15" customHeight="1">
      <c r="A7" s="440">
        <v>2007</v>
      </c>
      <c r="B7" s="187">
        <v>42371</v>
      </c>
      <c r="C7" s="187">
        <v>46.35</v>
      </c>
      <c r="D7" s="187">
        <v>463145</v>
      </c>
      <c r="E7" s="188">
        <v>554382</v>
      </c>
      <c r="F7" s="469"/>
    </row>
    <row r="8" spans="1:12" ht="15" customHeight="1">
      <c r="A8" s="441">
        <v>2008</v>
      </c>
      <c r="B8" s="189">
        <v>12827</v>
      </c>
      <c r="C8" s="189">
        <v>3601</v>
      </c>
      <c r="D8" s="189">
        <v>231421</v>
      </c>
      <c r="E8" s="190">
        <v>271578</v>
      </c>
      <c r="F8" s="469"/>
    </row>
    <row r="9" spans="1:12" ht="15" customHeight="1">
      <c r="A9" s="441">
        <v>2009</v>
      </c>
      <c r="B9" s="189">
        <v>10771</v>
      </c>
      <c r="C9" s="189">
        <v>2498</v>
      </c>
      <c r="D9" s="189">
        <v>241740</v>
      </c>
      <c r="E9" s="190">
        <v>264211</v>
      </c>
      <c r="F9" s="469"/>
    </row>
    <row r="10" spans="1:12" ht="15" customHeight="1">
      <c r="A10" s="441">
        <v>2010</v>
      </c>
      <c r="B10" s="189">
        <v>38922</v>
      </c>
      <c r="C10" s="189">
        <v>13</v>
      </c>
      <c r="D10" s="189">
        <v>298877</v>
      </c>
      <c r="E10" s="190">
        <v>337812</v>
      </c>
      <c r="F10" s="469"/>
    </row>
    <row r="11" spans="1:12" ht="15" customHeight="1">
      <c r="A11" s="441">
        <v>2011</v>
      </c>
      <c r="B11" s="189">
        <v>67202</v>
      </c>
      <c r="C11" s="189">
        <v>2663</v>
      </c>
      <c r="D11" s="189">
        <v>292807</v>
      </c>
      <c r="E11" s="190">
        <v>362672</v>
      </c>
      <c r="F11" s="469"/>
    </row>
    <row r="12" spans="1:12" ht="15" customHeight="1">
      <c r="A12" s="441">
        <v>2012</v>
      </c>
      <c r="B12" s="189">
        <v>55414</v>
      </c>
      <c r="C12" s="189">
        <v>2</v>
      </c>
      <c r="D12" s="189">
        <v>321174</v>
      </c>
      <c r="E12" s="190">
        <v>376590</v>
      </c>
      <c r="F12" s="469"/>
    </row>
    <row r="13" spans="1:12" ht="15" customHeight="1">
      <c r="A13" s="441">
        <v>2013</v>
      </c>
      <c r="B13" s="189">
        <v>61935</v>
      </c>
      <c r="C13" s="189" t="s">
        <v>141</v>
      </c>
      <c r="D13" s="189">
        <v>370969</v>
      </c>
      <c r="E13" s="190">
        <v>432904</v>
      </c>
      <c r="F13" s="469"/>
    </row>
    <row r="14" spans="1:12" ht="15" customHeight="1">
      <c r="A14" s="441">
        <v>2014</v>
      </c>
      <c r="B14" s="189">
        <v>59882</v>
      </c>
      <c r="C14" s="189" t="s">
        <v>141</v>
      </c>
      <c r="D14" s="189">
        <v>338698</v>
      </c>
      <c r="E14" s="190">
        <v>398580</v>
      </c>
      <c r="F14" s="469"/>
    </row>
    <row r="15" spans="1:12" ht="15" customHeight="1">
      <c r="A15" s="441">
        <v>2015</v>
      </c>
      <c r="B15" s="189">
        <v>86270</v>
      </c>
      <c r="C15" s="189" t="s">
        <v>141</v>
      </c>
      <c r="D15" s="189">
        <v>325493</v>
      </c>
      <c r="E15" s="190">
        <v>411763</v>
      </c>
      <c r="F15" s="469"/>
    </row>
    <row r="16" spans="1:12" ht="15" customHeight="1">
      <c r="A16" s="441">
        <v>2016</v>
      </c>
      <c r="B16" s="189">
        <v>79983</v>
      </c>
      <c r="C16" s="189">
        <v>568</v>
      </c>
      <c r="D16" s="189">
        <v>334423</v>
      </c>
      <c r="E16" s="190">
        <v>414974</v>
      </c>
      <c r="F16" s="469"/>
    </row>
    <row r="17" spans="1:6" ht="15" customHeight="1">
      <c r="A17" s="441">
        <v>2017</v>
      </c>
      <c r="B17" s="189">
        <v>72196</v>
      </c>
      <c r="C17" s="189" t="s">
        <v>141</v>
      </c>
      <c r="D17" s="189">
        <v>363914</v>
      </c>
      <c r="E17" s="190">
        <v>436110</v>
      </c>
      <c r="F17" s="469"/>
    </row>
    <row r="18" spans="1:6" ht="15" customHeight="1">
      <c r="A18" s="441">
        <v>2018</v>
      </c>
      <c r="B18" s="189">
        <v>78632</v>
      </c>
      <c r="C18" s="189">
        <v>1072</v>
      </c>
      <c r="D18" s="189">
        <v>346256</v>
      </c>
      <c r="E18" s="190">
        <v>425960</v>
      </c>
      <c r="F18" s="469"/>
    </row>
    <row r="19" spans="1:6" ht="15" customHeight="1">
      <c r="A19" s="441">
        <v>2019</v>
      </c>
      <c r="B19" s="189">
        <v>16585</v>
      </c>
      <c r="C19" s="189">
        <v>453</v>
      </c>
      <c r="D19" s="189">
        <v>406196</v>
      </c>
      <c r="E19" s="190">
        <v>479562</v>
      </c>
      <c r="F19" s="469"/>
    </row>
    <row r="20" spans="1:6" ht="15" customHeight="1">
      <c r="A20" s="441">
        <v>2020</v>
      </c>
      <c r="B20" s="189">
        <v>14694</v>
      </c>
      <c r="C20" s="189">
        <v>207</v>
      </c>
      <c r="D20" s="189">
        <v>411642</v>
      </c>
      <c r="E20" s="190">
        <v>486673</v>
      </c>
      <c r="F20" s="469"/>
    </row>
    <row r="21" spans="1:6" ht="15" customHeight="1">
      <c r="A21" s="441">
        <v>2021</v>
      </c>
      <c r="B21" s="189">
        <v>8576.91</v>
      </c>
      <c r="C21" s="189" t="s">
        <v>141</v>
      </c>
      <c r="D21" s="189">
        <v>348657.16205111495</v>
      </c>
      <c r="E21" s="190">
        <v>392032.80812471505</v>
      </c>
      <c r="F21" s="469"/>
    </row>
    <row r="22" spans="1:6">
      <c r="A22" s="441">
        <v>2022</v>
      </c>
      <c r="B22" s="189">
        <v>6108.2008999999998</v>
      </c>
      <c r="C22" s="189" t="s">
        <v>141</v>
      </c>
      <c r="D22" s="189">
        <v>215225.59616469473</v>
      </c>
      <c r="E22" s="190">
        <v>242114.9490021111</v>
      </c>
      <c r="F22" s="469"/>
    </row>
    <row r="23" spans="1:6">
      <c r="A23" s="441">
        <v>2023</v>
      </c>
      <c r="B23" s="189">
        <v>8853</v>
      </c>
      <c r="C23" s="189" t="s">
        <v>141</v>
      </c>
      <c r="D23" s="189">
        <v>205203.1675008006</v>
      </c>
      <c r="E23" s="190">
        <v>243778.0599058634</v>
      </c>
      <c r="F23" s="469"/>
    </row>
    <row r="24" spans="1:6">
      <c r="A24" s="441">
        <v>2024</v>
      </c>
      <c r="B24" s="189">
        <v>9822</v>
      </c>
      <c r="C24" s="189" t="s">
        <v>141</v>
      </c>
      <c r="D24" s="189">
        <v>277244</v>
      </c>
      <c r="E24" s="190">
        <v>317213</v>
      </c>
      <c r="F24" s="469"/>
    </row>
    <row r="25" spans="1:6" ht="14.25" thickBot="1">
      <c r="A25" s="438">
        <v>2025</v>
      </c>
      <c r="B25" s="364">
        <v>8917</v>
      </c>
      <c r="C25" s="364" t="s">
        <v>141</v>
      </c>
      <c r="D25" s="364">
        <v>262972</v>
      </c>
      <c r="E25" s="364">
        <v>300352</v>
      </c>
      <c r="F25" s="469"/>
    </row>
    <row r="26" spans="1:6" ht="13.5">
      <c r="A26" s="473" t="s">
        <v>526</v>
      </c>
      <c r="B26" s="469"/>
      <c r="C26" s="469"/>
      <c r="D26" s="469"/>
      <c r="E26" s="469"/>
      <c r="F26" s="469"/>
    </row>
    <row r="27" spans="1:6" ht="13.5">
      <c r="A27" s="473" t="s">
        <v>457</v>
      </c>
      <c r="B27" s="474"/>
      <c r="C27" s="474"/>
      <c r="D27" s="470"/>
      <c r="E27" s="470"/>
      <c r="F27" s="470"/>
    </row>
  </sheetData>
  <mergeCells count="5">
    <mergeCell ref="A1:E1"/>
    <mergeCell ref="A3:E3"/>
    <mergeCell ref="A5:A6"/>
    <mergeCell ref="D5:D6"/>
    <mergeCell ref="E5:E6"/>
  </mergeCells>
  <printOptions horizontalCentered="1" verticalCentered="1"/>
  <pageMargins left="0.39370078740157477" right="0.39370078740157477" top="0.39370078740157477" bottom="0.39370078740157477" header="0" footer="0"/>
  <pageSetup paperSize="9" scale="74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7">
    <pageSetUpPr fitToPage="1"/>
  </sheetPr>
  <dimension ref="A1:F43"/>
  <sheetViews>
    <sheetView showGridLines="0" view="pageBreakPreview" zoomScale="115" zoomScaleNormal="75" zoomScaleSheetLayoutView="115" workbookViewId="0">
      <selection activeCell="A26" sqref="A26"/>
    </sheetView>
  </sheetViews>
  <sheetFormatPr baseColWidth="10" defaultColWidth="11.42578125" defaultRowHeight="12.75"/>
  <cols>
    <col min="1" max="4" width="24.5703125" style="34" customWidth="1"/>
    <col min="5" max="16384" width="11.42578125" style="34"/>
  </cols>
  <sheetData>
    <row r="1" spans="1:5" s="3" customFormat="1" ht="18.75">
      <c r="A1" s="481" t="s">
        <v>187</v>
      </c>
      <c r="B1" s="481"/>
      <c r="C1" s="481"/>
      <c r="D1" s="481"/>
    </row>
    <row r="2" spans="1:5" ht="13.5">
      <c r="A2" s="89"/>
      <c r="B2" s="89"/>
      <c r="C2" s="89"/>
      <c r="D2" s="89"/>
    </row>
    <row r="3" spans="1:5" s="66" customFormat="1" ht="28.5" customHeight="1">
      <c r="A3" s="516" t="s">
        <v>527</v>
      </c>
      <c r="B3" s="516"/>
      <c r="C3" s="516"/>
      <c r="D3" s="516"/>
    </row>
    <row r="4" spans="1:5" ht="13.5" thickBot="1"/>
    <row r="5" spans="1:5" ht="21.6" customHeight="1">
      <c r="A5" s="517" t="s">
        <v>0</v>
      </c>
      <c r="B5" s="192" t="s">
        <v>69</v>
      </c>
      <c r="C5" s="519" t="s">
        <v>10</v>
      </c>
      <c r="D5" s="521" t="s">
        <v>4</v>
      </c>
    </row>
    <row r="6" spans="1:5" ht="30" customHeight="1" thickBot="1">
      <c r="A6" s="518"/>
      <c r="B6" s="193" t="s">
        <v>395</v>
      </c>
      <c r="C6" s="520"/>
      <c r="D6" s="522"/>
    </row>
    <row r="7" spans="1:5" ht="15" customHeight="1">
      <c r="A7" s="436">
        <v>2007</v>
      </c>
      <c r="B7" s="181">
        <v>153594</v>
      </c>
      <c r="C7" s="181">
        <v>291259</v>
      </c>
      <c r="D7" s="182">
        <v>444853</v>
      </c>
      <c r="E7" s="442"/>
    </row>
    <row r="8" spans="1:5" ht="15" customHeight="1">
      <c r="A8" s="437">
        <v>2008</v>
      </c>
      <c r="B8" s="183">
        <v>109903</v>
      </c>
      <c r="C8" s="183">
        <v>209291</v>
      </c>
      <c r="D8" s="184">
        <v>319194</v>
      </c>
      <c r="E8" s="442"/>
    </row>
    <row r="9" spans="1:5" ht="15" customHeight="1">
      <c r="A9" s="437">
        <v>2009</v>
      </c>
      <c r="B9" s="183">
        <v>44450</v>
      </c>
      <c r="C9" s="183">
        <v>121566</v>
      </c>
      <c r="D9" s="184">
        <v>166016</v>
      </c>
      <c r="E9" s="442"/>
    </row>
    <row r="10" spans="1:5" ht="15" customHeight="1">
      <c r="A10" s="437">
        <v>2010</v>
      </c>
      <c r="B10" s="183">
        <v>118396</v>
      </c>
      <c r="C10" s="183">
        <v>241187</v>
      </c>
      <c r="D10" s="184">
        <v>359583</v>
      </c>
      <c r="E10" s="442"/>
    </row>
    <row r="11" spans="1:5" ht="15" customHeight="1">
      <c r="A11" s="437">
        <v>2011</v>
      </c>
      <c r="B11" s="183">
        <v>107341</v>
      </c>
      <c r="C11" s="183">
        <v>207301</v>
      </c>
      <c r="D11" s="184">
        <v>314642</v>
      </c>
      <c r="E11" s="442"/>
    </row>
    <row r="12" spans="1:5" ht="15" customHeight="1">
      <c r="A12" s="437">
        <v>2012</v>
      </c>
      <c r="B12" s="183">
        <v>120345</v>
      </c>
      <c r="C12" s="183">
        <v>200496</v>
      </c>
      <c r="D12" s="184">
        <v>320841</v>
      </c>
      <c r="E12" s="442"/>
    </row>
    <row r="13" spans="1:5" ht="15" customHeight="1">
      <c r="A13" s="437">
        <v>2013</v>
      </c>
      <c r="B13" s="183">
        <v>141192</v>
      </c>
      <c r="C13" s="183">
        <v>213546</v>
      </c>
      <c r="D13" s="184">
        <v>354738</v>
      </c>
      <c r="E13" s="442"/>
    </row>
    <row r="14" spans="1:5" ht="15" customHeight="1">
      <c r="A14" s="437">
        <v>2014</v>
      </c>
      <c r="B14" s="183">
        <v>148962</v>
      </c>
      <c r="C14" s="183">
        <v>208913</v>
      </c>
      <c r="D14" s="184">
        <v>357875</v>
      </c>
      <c r="E14" s="442"/>
    </row>
    <row r="15" spans="1:5" ht="15" customHeight="1">
      <c r="A15" s="437">
        <v>2015</v>
      </c>
      <c r="B15" s="183">
        <v>168982</v>
      </c>
      <c r="C15" s="183">
        <v>211321</v>
      </c>
      <c r="D15" s="184">
        <v>380303</v>
      </c>
      <c r="E15" s="442"/>
    </row>
    <row r="16" spans="1:5" ht="15" customHeight="1">
      <c r="A16" s="437">
        <v>2016</v>
      </c>
      <c r="B16" s="183">
        <v>173162</v>
      </c>
      <c r="C16" s="183">
        <v>205845</v>
      </c>
      <c r="D16" s="184">
        <v>379007</v>
      </c>
      <c r="E16" s="442"/>
    </row>
    <row r="17" spans="1:6" ht="15" customHeight="1">
      <c r="A17" s="437">
        <v>2017</v>
      </c>
      <c r="B17" s="183">
        <v>189266</v>
      </c>
      <c r="C17" s="183">
        <v>198619</v>
      </c>
      <c r="D17" s="184">
        <v>387885</v>
      </c>
      <c r="E17" s="442"/>
    </row>
    <row r="18" spans="1:6" ht="15" customHeight="1">
      <c r="A18" s="437">
        <v>2018</v>
      </c>
      <c r="B18" s="183">
        <v>198449</v>
      </c>
      <c r="C18" s="183">
        <v>216226</v>
      </c>
      <c r="D18" s="184">
        <v>414675</v>
      </c>
      <c r="E18" s="442"/>
    </row>
    <row r="19" spans="1:6" ht="15" customHeight="1">
      <c r="A19" s="437">
        <v>2019</v>
      </c>
      <c r="B19" s="183">
        <v>161337</v>
      </c>
      <c r="C19" s="183">
        <v>220229</v>
      </c>
      <c r="D19" s="184">
        <v>381566</v>
      </c>
      <c r="E19" s="442"/>
    </row>
    <row r="20" spans="1:6" ht="15" customHeight="1">
      <c r="A20" s="437">
        <v>2020</v>
      </c>
      <c r="B20" s="183">
        <v>173962</v>
      </c>
      <c r="C20" s="183">
        <v>225527</v>
      </c>
      <c r="D20" s="184">
        <v>399489</v>
      </c>
      <c r="E20" s="442"/>
    </row>
    <row r="21" spans="1:6" ht="15" customHeight="1">
      <c r="A21" s="437">
        <v>2021</v>
      </c>
      <c r="B21" s="183">
        <v>153500</v>
      </c>
      <c r="C21" s="183">
        <v>249482.44099999999</v>
      </c>
      <c r="D21" s="184">
        <v>402982.185</v>
      </c>
      <c r="E21" s="442"/>
    </row>
    <row r="22" spans="1:6" ht="13.5">
      <c r="A22" s="437">
        <v>2022</v>
      </c>
      <c r="B22" s="183">
        <v>97970.111349211555</v>
      </c>
      <c r="C22" s="183">
        <v>208848.51569938858</v>
      </c>
      <c r="D22" s="184">
        <v>306818.62704860012</v>
      </c>
      <c r="E22" s="442"/>
    </row>
    <row r="23" spans="1:6" ht="13.5">
      <c r="A23" s="437">
        <v>2023</v>
      </c>
      <c r="B23" s="183">
        <v>124151.86947069483</v>
      </c>
      <c r="C23" s="183">
        <v>182788.28456568968</v>
      </c>
      <c r="D23" s="184">
        <v>306940.15403638454</v>
      </c>
      <c r="E23" s="442"/>
    </row>
    <row r="24" spans="1:6" ht="13.5">
      <c r="A24" s="437">
        <v>2024</v>
      </c>
      <c r="B24" s="183">
        <v>133095</v>
      </c>
      <c r="C24" s="183">
        <v>226223</v>
      </c>
      <c r="D24" s="184">
        <v>359318</v>
      </c>
      <c r="E24" s="442"/>
    </row>
    <row r="25" spans="1:6" ht="14.25" thickBot="1">
      <c r="A25" s="438">
        <v>2025</v>
      </c>
      <c r="B25" s="185">
        <v>137838</v>
      </c>
      <c r="C25" s="185">
        <v>233546</v>
      </c>
      <c r="D25" s="186">
        <v>371384</v>
      </c>
      <c r="E25" s="442"/>
    </row>
    <row r="26" spans="1:6">
      <c r="A26" s="478" t="s">
        <v>457</v>
      </c>
    </row>
    <row r="29" spans="1:6">
      <c r="C29" s="66"/>
      <c r="D29" s="66"/>
      <c r="E29" s="66"/>
      <c r="F29" s="66"/>
    </row>
    <row r="30" spans="1:6">
      <c r="C30" s="66"/>
      <c r="D30" s="66"/>
      <c r="E30" s="66"/>
      <c r="F30" s="66"/>
    </row>
    <row r="31" spans="1:6">
      <c r="C31" s="66"/>
      <c r="D31" s="66"/>
      <c r="E31" s="66"/>
      <c r="F31" s="66"/>
    </row>
    <row r="32" spans="1:6">
      <c r="C32" s="66"/>
      <c r="D32" s="66"/>
      <c r="E32" s="66"/>
      <c r="F32" s="66"/>
    </row>
    <row r="33" spans="2:6">
      <c r="C33" s="66"/>
      <c r="D33" s="66"/>
      <c r="E33" s="66"/>
      <c r="F33" s="66"/>
    </row>
    <row r="34" spans="2:6">
      <c r="C34" s="66"/>
      <c r="D34" s="66"/>
      <c r="E34" s="66"/>
      <c r="F34" s="66"/>
    </row>
    <row r="35" spans="2:6">
      <c r="C35" s="66"/>
      <c r="D35" s="66"/>
      <c r="E35" s="66"/>
      <c r="F35" s="66"/>
    </row>
    <row r="36" spans="2:6">
      <c r="C36" s="66"/>
      <c r="D36" s="66"/>
      <c r="E36" s="66"/>
      <c r="F36" s="66"/>
    </row>
    <row r="39" spans="2:6">
      <c r="B39" s="66"/>
      <c r="C39" s="66"/>
      <c r="D39" s="66"/>
    </row>
    <row r="40" spans="2:6">
      <c r="B40" s="66"/>
      <c r="C40" s="66"/>
      <c r="D40" s="66"/>
    </row>
    <row r="41" spans="2:6">
      <c r="B41" s="66"/>
      <c r="C41" s="66"/>
      <c r="D41" s="66"/>
    </row>
    <row r="42" spans="2:6">
      <c r="B42" s="66"/>
      <c r="C42" s="66"/>
      <c r="D42" s="66"/>
    </row>
    <row r="43" spans="2:6">
      <c r="C43" s="66"/>
      <c r="D43" s="66"/>
    </row>
  </sheetData>
  <mergeCells count="5">
    <mergeCell ref="A1:D1"/>
    <mergeCell ref="A3:D3"/>
    <mergeCell ref="A5:A6"/>
    <mergeCell ref="C5:C6"/>
    <mergeCell ref="D5:D6"/>
  </mergeCells>
  <printOptions horizontalCentered="1" verticalCentered="1"/>
  <pageMargins left="0.39370078740157477" right="0.39370078740157477" top="0.39370078740157477" bottom="0.39370078740157477" header="0" footer="0"/>
  <pageSetup paperSize="9" scale="76" orientation="portrait" r:id="rId1"/>
  <headerFooter alignWithMargins="0">
    <oddFooter>&amp;C&amp;A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 transitionEntry="1" codeName="Hoja18">
    <pageSetUpPr fitToPage="1"/>
  </sheetPr>
  <dimension ref="A1:Z30"/>
  <sheetViews>
    <sheetView showGridLines="0" view="pageBreakPreview" zoomScale="115" zoomScaleNormal="75" zoomScaleSheetLayoutView="115" workbookViewId="0">
      <selection activeCell="K23" sqref="K23"/>
    </sheetView>
  </sheetViews>
  <sheetFormatPr baseColWidth="10" defaultColWidth="19.140625" defaultRowHeight="12.75"/>
  <cols>
    <col min="1" max="8" width="17" style="67" customWidth="1"/>
    <col min="9" max="9" width="6.5703125" style="67" customWidth="1"/>
    <col min="10" max="10" width="19.140625" style="67" customWidth="1"/>
    <col min="11" max="11" width="16.42578125" style="67" customWidth="1"/>
    <col min="12" max="12" width="31.85546875" style="67" customWidth="1"/>
    <col min="13" max="13" width="2.28515625" style="67" customWidth="1"/>
    <col min="14" max="14" width="22.85546875" style="67" customWidth="1"/>
    <col min="15" max="15" width="2.28515625" style="67" customWidth="1"/>
    <col min="16" max="16" width="22.85546875" style="67" customWidth="1"/>
    <col min="17" max="17" width="2.28515625" style="67" customWidth="1"/>
    <col min="18" max="18" width="22.85546875" style="67" customWidth="1"/>
    <col min="19" max="19" width="2.28515625" style="67" customWidth="1"/>
    <col min="20" max="20" width="22.85546875" style="67" customWidth="1"/>
    <col min="21" max="21" width="2.28515625" style="67" customWidth="1"/>
    <col min="22" max="22" width="22.85546875" style="67" customWidth="1"/>
    <col min="23" max="23" width="2.28515625" style="67" customWidth="1"/>
    <col min="24" max="24" width="22.85546875" style="67" customWidth="1"/>
    <col min="25" max="16384" width="19.140625" style="67"/>
  </cols>
  <sheetData>
    <row r="1" spans="1:26" s="7" customFormat="1" ht="18.75">
      <c r="A1" s="523" t="s">
        <v>187</v>
      </c>
      <c r="B1" s="523"/>
      <c r="C1" s="523"/>
      <c r="D1" s="523"/>
      <c r="E1" s="523"/>
      <c r="F1" s="523"/>
      <c r="G1" s="523"/>
      <c r="H1" s="523"/>
    </row>
    <row r="2" spans="1:26" ht="13.5">
      <c r="A2" s="204"/>
      <c r="B2" s="204"/>
      <c r="C2" s="204"/>
      <c r="D2" s="204"/>
      <c r="E2" s="204"/>
      <c r="F2" s="204"/>
      <c r="G2" s="204"/>
      <c r="H2" s="204"/>
    </row>
    <row r="3" spans="1:26" s="16" customFormat="1" ht="15.75">
      <c r="A3" s="533" t="s">
        <v>359</v>
      </c>
      <c r="B3" s="533"/>
      <c r="C3" s="533"/>
      <c r="D3" s="533"/>
      <c r="E3" s="533"/>
      <c r="F3" s="533"/>
      <c r="G3" s="533"/>
      <c r="H3" s="533"/>
      <c r="I3" s="31"/>
      <c r="J3" s="65"/>
      <c r="K3" s="65"/>
    </row>
    <row r="4" spans="1:26" s="10" customFormat="1" ht="14.25" customHeight="1" thickBot="1">
      <c r="I4" s="21"/>
    </row>
    <row r="5" spans="1:26" s="69" customFormat="1" ht="15.75" customHeight="1">
      <c r="A5" s="524" t="s">
        <v>0</v>
      </c>
      <c r="B5" s="394" t="s">
        <v>14</v>
      </c>
      <c r="C5" s="527" t="s">
        <v>142</v>
      </c>
      <c r="D5" s="527"/>
      <c r="E5" s="527" t="s">
        <v>416</v>
      </c>
      <c r="F5" s="527"/>
      <c r="G5" s="527" t="s">
        <v>417</v>
      </c>
      <c r="H5" s="529"/>
      <c r="I5" s="71"/>
    </row>
    <row r="6" spans="1:26" s="69" customFormat="1" ht="16.5">
      <c r="A6" s="525"/>
      <c r="B6" s="194" t="s">
        <v>418</v>
      </c>
      <c r="C6" s="528"/>
      <c r="D6" s="528"/>
      <c r="E6" s="528"/>
      <c r="F6" s="528"/>
      <c r="G6" s="528"/>
      <c r="H6" s="530"/>
      <c r="I6" s="71"/>
    </row>
    <row r="7" spans="1:26" s="69" customFormat="1" ht="21.75" customHeight="1">
      <c r="A7" s="525"/>
      <c r="B7" s="531" t="s">
        <v>213</v>
      </c>
      <c r="C7" s="194" t="s">
        <v>4</v>
      </c>
      <c r="D7" s="194" t="s">
        <v>15</v>
      </c>
      <c r="E7" s="194" t="s">
        <v>4</v>
      </c>
      <c r="F7" s="194" t="s">
        <v>15</v>
      </c>
      <c r="G7" s="194" t="s">
        <v>4</v>
      </c>
      <c r="H7" s="195" t="s">
        <v>15</v>
      </c>
      <c r="I7" s="71"/>
    </row>
    <row r="8" spans="1:26" s="69" customFormat="1" ht="21.75" customHeight="1" thickBot="1">
      <c r="A8" s="526"/>
      <c r="B8" s="532"/>
      <c r="C8" s="196" t="s">
        <v>165</v>
      </c>
      <c r="D8" s="197" t="str">
        <f>(F8)</f>
        <v>kg/ha</v>
      </c>
      <c r="E8" s="196" t="s">
        <v>165</v>
      </c>
      <c r="F8" s="197" t="s">
        <v>16</v>
      </c>
      <c r="G8" s="196" t="s">
        <v>165</v>
      </c>
      <c r="H8" s="198" t="s">
        <v>16</v>
      </c>
      <c r="I8" s="71"/>
      <c r="Y8" s="70"/>
    </row>
    <row r="9" spans="1:26" ht="13.5">
      <c r="A9" s="200" t="s">
        <v>480</v>
      </c>
      <c r="B9" s="183">
        <v>14979.075999999999</v>
      </c>
      <c r="C9" s="183">
        <v>985857</v>
      </c>
      <c r="D9" s="201">
        <v>65.81560838599124</v>
      </c>
      <c r="E9" s="183">
        <v>554382</v>
      </c>
      <c r="F9" s="201">
        <v>37.010427078412583</v>
      </c>
      <c r="G9" s="183">
        <v>444853</v>
      </c>
      <c r="H9" s="184">
        <v>29.698293806640677</v>
      </c>
      <c r="Y9" s="68"/>
      <c r="Z9" s="68"/>
    </row>
    <row r="10" spans="1:26" ht="13.5">
      <c r="A10" s="200" t="s">
        <v>481</v>
      </c>
      <c r="B10" s="183">
        <v>14757</v>
      </c>
      <c r="C10" s="183">
        <v>739757</v>
      </c>
      <c r="D10" s="201">
        <v>50.129226807616725</v>
      </c>
      <c r="E10" s="183">
        <v>271578</v>
      </c>
      <c r="F10" s="201">
        <v>18.40333401097784</v>
      </c>
      <c r="G10" s="183">
        <v>319194</v>
      </c>
      <c r="H10" s="184">
        <v>21.630006098800568</v>
      </c>
      <c r="Y10" s="68"/>
      <c r="Z10" s="68"/>
    </row>
    <row r="11" spans="1:26" ht="13.5">
      <c r="A11" s="200" t="s">
        <v>219</v>
      </c>
      <c r="B11" s="183">
        <v>15402</v>
      </c>
      <c r="C11" s="183">
        <v>781069</v>
      </c>
      <c r="D11" s="201">
        <v>50.712180236332941</v>
      </c>
      <c r="E11" s="183">
        <v>264211</v>
      </c>
      <c r="F11" s="201">
        <v>17.154330606414753</v>
      </c>
      <c r="G11" s="183">
        <v>166016</v>
      </c>
      <c r="H11" s="184">
        <v>10.778859888326192</v>
      </c>
      <c r="Y11" s="68"/>
      <c r="Z11" s="68"/>
    </row>
    <row r="12" spans="1:26" ht="13.5">
      <c r="A12" s="200" t="s">
        <v>261</v>
      </c>
      <c r="B12" s="183">
        <v>14727</v>
      </c>
      <c r="C12" s="183">
        <v>940984</v>
      </c>
      <c r="D12" s="201">
        <v>63.895158552318868</v>
      </c>
      <c r="E12" s="183">
        <v>337812</v>
      </c>
      <c r="F12" s="201">
        <v>22.938276634752494</v>
      </c>
      <c r="G12" s="183">
        <v>359583</v>
      </c>
      <c r="H12" s="184">
        <v>24.416581788551639</v>
      </c>
      <c r="Y12" s="68"/>
    </row>
    <row r="13" spans="1:26" ht="13.5">
      <c r="A13" s="200" t="s">
        <v>292</v>
      </c>
      <c r="B13" s="183">
        <v>14947</v>
      </c>
      <c r="C13" s="183">
        <v>846697</v>
      </c>
      <c r="D13" s="201">
        <v>56.646618050444907</v>
      </c>
      <c r="E13" s="183">
        <v>362672</v>
      </c>
      <c r="F13" s="201">
        <v>24.263865658660603</v>
      </c>
      <c r="G13" s="183">
        <v>314642</v>
      </c>
      <c r="H13" s="184">
        <v>21.050511808389643</v>
      </c>
    </row>
    <row r="14" spans="1:26" ht="13.5">
      <c r="A14" s="200" t="s">
        <v>295</v>
      </c>
      <c r="B14" s="183">
        <v>14932</v>
      </c>
      <c r="C14" s="183">
        <v>843410</v>
      </c>
      <c r="D14" s="201">
        <v>56.483391374229839</v>
      </c>
      <c r="E14" s="183">
        <v>376590</v>
      </c>
      <c r="F14" s="201">
        <v>25.220332172515402</v>
      </c>
      <c r="G14" s="183">
        <v>320841</v>
      </c>
      <c r="H14" s="184">
        <v>21.486806857755155</v>
      </c>
    </row>
    <row r="15" spans="1:26" ht="13.5">
      <c r="A15" s="200" t="s">
        <v>304</v>
      </c>
      <c r="B15" s="183">
        <v>15133</v>
      </c>
      <c r="C15" s="183">
        <v>961507</v>
      </c>
      <c r="D15" s="201">
        <v>63.537104341505319</v>
      </c>
      <c r="E15" s="183">
        <v>432904</v>
      </c>
      <c r="F15" s="201">
        <v>28.60662129121787</v>
      </c>
      <c r="G15" s="183">
        <v>354738</v>
      </c>
      <c r="H15" s="184">
        <v>23.441353333773872</v>
      </c>
    </row>
    <row r="16" spans="1:26" ht="13.5">
      <c r="A16" s="200" t="s">
        <v>312</v>
      </c>
      <c r="B16" s="183">
        <v>15499</v>
      </c>
      <c r="C16" s="183">
        <v>1101895</v>
      </c>
      <c r="D16" s="201">
        <v>71.094586747532105</v>
      </c>
      <c r="E16" s="183">
        <v>398580</v>
      </c>
      <c r="F16" s="201">
        <v>25.716497838570231</v>
      </c>
      <c r="G16" s="183">
        <v>357875</v>
      </c>
      <c r="H16" s="184">
        <v>23.090199367701143</v>
      </c>
    </row>
    <row r="17" spans="1:8" ht="13.5">
      <c r="A17" s="200" t="s">
        <v>313</v>
      </c>
      <c r="B17" s="183">
        <v>14938</v>
      </c>
      <c r="C17" s="183">
        <v>1068103</v>
      </c>
      <c r="D17" s="201">
        <v>71.502409961172845</v>
      </c>
      <c r="E17" s="183">
        <v>411763</v>
      </c>
      <c r="F17" s="201">
        <v>27.56480117820324</v>
      </c>
      <c r="G17" s="183">
        <v>380303</v>
      </c>
      <c r="H17" s="184">
        <v>25.458762886597938</v>
      </c>
    </row>
    <row r="18" spans="1:8" ht="13.5">
      <c r="A18" s="200" t="s">
        <v>327</v>
      </c>
      <c r="B18" s="183">
        <v>15065</v>
      </c>
      <c r="C18" s="183">
        <v>982155</v>
      </c>
      <c r="D18" s="201">
        <v>65.194490540989051</v>
      </c>
      <c r="E18" s="183">
        <v>414974</v>
      </c>
      <c r="F18" s="201">
        <v>27.545569200132757</v>
      </c>
      <c r="G18" s="183">
        <v>379007</v>
      </c>
      <c r="H18" s="184">
        <v>25.158114835711913</v>
      </c>
    </row>
    <row r="19" spans="1:8" ht="13.5">
      <c r="A19" s="200" t="s">
        <v>331</v>
      </c>
      <c r="B19" s="183">
        <v>15153</v>
      </c>
      <c r="C19" s="183">
        <v>1072125</v>
      </c>
      <c r="D19" s="201">
        <v>70.753316175014845</v>
      </c>
      <c r="E19" s="183">
        <v>436110</v>
      </c>
      <c r="F19" s="201">
        <v>28.780439516927341</v>
      </c>
      <c r="G19" s="183">
        <v>387885</v>
      </c>
      <c r="H19" s="184">
        <v>25.597901405662245</v>
      </c>
    </row>
    <row r="20" spans="1:8" ht="13.5">
      <c r="A20" s="200" t="s">
        <v>362</v>
      </c>
      <c r="B20" s="183">
        <v>14883</v>
      </c>
      <c r="C20" s="183">
        <v>1033494</v>
      </c>
      <c r="D20" s="201">
        <v>69.441241685144121</v>
      </c>
      <c r="E20" s="183">
        <v>425960</v>
      </c>
      <c r="F20" s="201">
        <v>28.620573809043876</v>
      </c>
      <c r="G20" s="183">
        <v>414675</v>
      </c>
      <c r="H20" s="184">
        <v>27.862326143922598</v>
      </c>
    </row>
    <row r="21" spans="1:8" ht="13.5">
      <c r="A21" s="200" t="s">
        <v>393</v>
      </c>
      <c r="B21" s="183">
        <v>15055</v>
      </c>
      <c r="C21" s="183">
        <v>1010578</v>
      </c>
      <c r="D21" s="201">
        <v>67.125738957157097</v>
      </c>
      <c r="E21" s="183">
        <v>479562</v>
      </c>
      <c r="F21" s="201">
        <v>31.854001992693458</v>
      </c>
      <c r="G21" s="183">
        <v>381566</v>
      </c>
      <c r="H21" s="184">
        <v>25.34480239123215</v>
      </c>
    </row>
    <row r="22" spans="1:8" ht="13.5">
      <c r="A22" s="200" t="s">
        <v>394</v>
      </c>
      <c r="B22" s="183">
        <v>14906</v>
      </c>
      <c r="C22" s="183">
        <v>1059299</v>
      </c>
      <c r="D22" s="201">
        <v>71.065275727894814</v>
      </c>
      <c r="E22" s="183">
        <v>486618</v>
      </c>
      <c r="F22" s="201">
        <v>32.645780222729101</v>
      </c>
      <c r="G22" s="183">
        <v>399379</v>
      </c>
      <c r="H22" s="184">
        <v>26.793170535354889</v>
      </c>
    </row>
    <row r="23" spans="1:8" ht="13.5">
      <c r="A23" s="200" t="s">
        <v>433</v>
      </c>
      <c r="B23" s="183">
        <v>15060.96</v>
      </c>
      <c r="C23" s="183">
        <v>1029792.292</v>
      </c>
      <c r="D23" s="201">
        <v>68.374943695488213</v>
      </c>
      <c r="E23" s="183">
        <v>392032.80800000002</v>
      </c>
      <c r="F23" s="201">
        <v>26.02973568749934</v>
      </c>
      <c r="G23" s="183">
        <v>402982.185</v>
      </c>
      <c r="H23" s="184">
        <v>26.756739610224052</v>
      </c>
    </row>
    <row r="24" spans="1:8" ht="13.5">
      <c r="A24" s="200" t="s">
        <v>448</v>
      </c>
      <c r="B24" s="183">
        <v>15034.3912487</v>
      </c>
      <c r="C24" s="183">
        <v>744072.37812809099</v>
      </c>
      <c r="D24" s="201">
        <v>49.491353911148863</v>
      </c>
      <c r="E24" s="183">
        <v>242114.9490021111</v>
      </c>
      <c r="F24" s="201">
        <v>16.104073985905242</v>
      </c>
      <c r="G24" s="183">
        <v>306818.62704860012</v>
      </c>
      <c r="H24" s="184">
        <v>20.40778518885028</v>
      </c>
    </row>
    <row r="25" spans="1:8" ht="13.5">
      <c r="A25" s="200" t="s">
        <v>452</v>
      </c>
      <c r="B25" s="183">
        <v>14806</v>
      </c>
      <c r="C25" s="183">
        <v>773011.11068618158</v>
      </c>
      <c r="D25" s="201">
        <v>52.20931451345276</v>
      </c>
      <c r="E25" s="183">
        <v>243778.0599058634</v>
      </c>
      <c r="F25" s="201">
        <v>16.464815608933094</v>
      </c>
      <c r="G25" s="183">
        <v>306940.15403638454</v>
      </c>
      <c r="H25" s="184">
        <v>20.730795220612222</v>
      </c>
    </row>
    <row r="26" spans="1:8" ht="13.5">
      <c r="A26" s="200" t="s">
        <v>482</v>
      </c>
      <c r="B26" s="183">
        <v>14711</v>
      </c>
      <c r="C26" s="183">
        <v>871886</v>
      </c>
      <c r="D26" s="201">
        <v>59.267622867242203</v>
      </c>
      <c r="E26" s="183">
        <v>317213</v>
      </c>
      <c r="F26" s="201">
        <v>21.562980082931141</v>
      </c>
      <c r="G26" s="183">
        <v>359318</v>
      </c>
      <c r="H26" s="184">
        <v>24.425124056828224</v>
      </c>
    </row>
    <row r="27" spans="1:8" ht="14.25" thickBot="1">
      <c r="A27" s="443" t="s">
        <v>530</v>
      </c>
      <c r="B27" s="185">
        <v>14828</v>
      </c>
      <c r="C27" s="185">
        <v>950581</v>
      </c>
      <c r="D27" s="202">
        <v>64.107162125708115</v>
      </c>
      <c r="E27" s="185">
        <v>300352</v>
      </c>
      <c r="F27" s="202">
        <v>20.255732398165634</v>
      </c>
      <c r="G27" s="185">
        <v>371384</v>
      </c>
      <c r="H27" s="356">
        <v>25.046128945238738</v>
      </c>
    </row>
    <row r="28" spans="1:8" ht="16.5">
      <c r="A28" s="444" t="s">
        <v>529</v>
      </c>
    </row>
    <row r="29" spans="1:8" ht="13.5">
      <c r="A29" s="477" t="s">
        <v>457</v>
      </c>
      <c r="C29" s="445"/>
      <c r="E29" s="445"/>
      <c r="G29" s="446"/>
    </row>
    <row r="30" spans="1:8">
      <c r="D30" s="446"/>
    </row>
  </sheetData>
  <mergeCells count="7">
    <mergeCell ref="A1:H1"/>
    <mergeCell ref="A5:A8"/>
    <mergeCell ref="C5:D6"/>
    <mergeCell ref="E5:F6"/>
    <mergeCell ref="G5:H6"/>
    <mergeCell ref="B7:B8"/>
    <mergeCell ref="A3:H3"/>
  </mergeCells>
  <phoneticPr fontId="12" type="noConversion"/>
  <printOptions horizontalCentered="1" verticalCentered="1"/>
  <pageMargins left="0.39370078740157477" right="0.39370078740157477" top="0.39370078740157477" bottom="0.39370078740157477" header="0" footer="0"/>
  <pageSetup paperSize="9" scale="70" orientation="portrait" r:id="rId1"/>
  <headerFooter alignWithMargins="0">
    <oddFooter>&amp;C&amp;A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transitionEvaluation="1" transitionEntry="1" codeName="Hoja19">
    <pageSetUpPr fitToPage="1"/>
  </sheetPr>
  <dimension ref="A1:H27"/>
  <sheetViews>
    <sheetView showGridLines="0" view="pageBreakPreview" zoomScale="90" zoomScaleNormal="75" zoomScaleSheetLayoutView="90" workbookViewId="0">
      <selection activeCell="L36" sqref="L36"/>
    </sheetView>
  </sheetViews>
  <sheetFormatPr baseColWidth="10" defaultColWidth="19.140625" defaultRowHeight="12.75"/>
  <cols>
    <col min="1" max="7" width="21.42578125" style="67" customWidth="1"/>
    <col min="8" max="8" width="14.7109375" style="67" customWidth="1"/>
    <col min="9" max="10" width="19.140625" style="67" customWidth="1"/>
    <col min="11" max="11" width="16.42578125" style="67" customWidth="1"/>
    <col min="12" max="12" width="31.85546875" style="67" customWidth="1"/>
    <col min="13" max="13" width="2.28515625" style="67" customWidth="1"/>
    <col min="14" max="14" width="22.85546875" style="67" customWidth="1"/>
    <col min="15" max="15" width="2.28515625" style="67" customWidth="1"/>
    <col min="16" max="16" width="22.85546875" style="67" customWidth="1"/>
    <col min="17" max="17" width="2.28515625" style="67" customWidth="1"/>
    <col min="18" max="18" width="22.85546875" style="67" customWidth="1"/>
    <col min="19" max="19" width="2.28515625" style="67" customWidth="1"/>
    <col min="20" max="20" width="22.85546875" style="67" customWidth="1"/>
    <col min="21" max="21" width="2.28515625" style="67" customWidth="1"/>
    <col min="22" max="22" width="22.85546875" style="67" customWidth="1"/>
    <col min="23" max="23" width="2.28515625" style="67" customWidth="1"/>
    <col min="24" max="24" width="22.85546875" style="67" customWidth="1"/>
    <col min="25" max="16384" width="19.140625" style="67"/>
  </cols>
  <sheetData>
    <row r="1" spans="1:8" s="7" customFormat="1" ht="18.75">
      <c r="A1" s="523" t="s">
        <v>187</v>
      </c>
      <c r="B1" s="523"/>
      <c r="C1" s="523"/>
      <c r="D1" s="523"/>
      <c r="E1" s="523"/>
      <c r="F1" s="523"/>
      <c r="G1" s="523"/>
      <c r="H1" s="64"/>
    </row>
    <row r="2" spans="1:8" ht="13.5">
      <c r="A2" s="204"/>
      <c r="B2" s="204"/>
      <c r="C2" s="204"/>
      <c r="D2" s="204"/>
      <c r="E2" s="204"/>
      <c r="F2" s="204"/>
      <c r="G2" s="204"/>
    </row>
    <row r="3" spans="1:8" ht="15.75">
      <c r="A3" s="533" t="s">
        <v>360</v>
      </c>
      <c r="B3" s="536"/>
      <c r="C3" s="536"/>
      <c r="D3" s="536"/>
      <c r="E3" s="536"/>
      <c r="F3" s="536"/>
      <c r="G3" s="536"/>
      <c r="H3" s="18"/>
    </row>
    <row r="4" spans="1:8" ht="13.5" thickBot="1">
      <c r="A4" s="205"/>
      <c r="B4" s="205"/>
      <c r="C4" s="205"/>
      <c r="D4" s="205"/>
      <c r="E4" s="205"/>
      <c r="F4" s="205"/>
      <c r="H4" s="73"/>
    </row>
    <row r="5" spans="1:8" ht="35.25" customHeight="1">
      <c r="A5" s="537" t="s">
        <v>0</v>
      </c>
      <c r="B5" s="534" t="s">
        <v>17</v>
      </c>
      <c r="C5" s="534"/>
      <c r="D5" s="534"/>
      <c r="E5" s="534" t="s">
        <v>18</v>
      </c>
      <c r="F5" s="534"/>
      <c r="G5" s="535"/>
      <c r="H5" s="72"/>
    </row>
    <row r="6" spans="1:8" ht="16.5" customHeight="1">
      <c r="A6" s="538"/>
      <c r="B6" s="199" t="s">
        <v>19</v>
      </c>
      <c r="C6" s="199" t="s">
        <v>20</v>
      </c>
      <c r="D6" s="199" t="s">
        <v>21</v>
      </c>
      <c r="E6" s="199" t="s">
        <v>19</v>
      </c>
      <c r="F6" s="199" t="s">
        <v>20</v>
      </c>
      <c r="G6" s="206" t="s">
        <v>21</v>
      </c>
      <c r="H6" s="72"/>
    </row>
    <row r="7" spans="1:8" ht="16.5" customHeight="1">
      <c r="A7" s="538"/>
      <c r="B7" s="194" t="s">
        <v>164</v>
      </c>
      <c r="C7" s="194" t="s">
        <v>164</v>
      </c>
      <c r="D7" s="194" t="s">
        <v>164</v>
      </c>
      <c r="E7" s="194" t="s">
        <v>164</v>
      </c>
      <c r="F7" s="194" t="s">
        <v>164</v>
      </c>
      <c r="G7" s="195" t="s">
        <v>164</v>
      </c>
      <c r="H7" s="72"/>
    </row>
    <row r="8" spans="1:8" ht="18.75" customHeight="1" thickBot="1">
      <c r="A8" s="539"/>
      <c r="B8" s="197" t="s">
        <v>22</v>
      </c>
      <c r="C8" s="197" t="s">
        <v>419</v>
      </c>
      <c r="D8" s="197" t="s">
        <v>420</v>
      </c>
      <c r="E8" s="197" t="s">
        <v>22</v>
      </c>
      <c r="F8" s="197" t="s">
        <v>419</v>
      </c>
      <c r="G8" s="207" t="s">
        <v>420</v>
      </c>
      <c r="H8" s="72"/>
    </row>
    <row r="9" spans="1:8" ht="15" customHeight="1">
      <c r="A9" s="208" t="s">
        <v>483</v>
      </c>
      <c r="B9" s="209">
        <v>701.02200000000005</v>
      </c>
      <c r="C9" s="209">
        <v>394.99200000000002</v>
      </c>
      <c r="D9" s="209">
        <v>623.09500000000003</v>
      </c>
      <c r="E9" s="209">
        <v>587.44200000000001</v>
      </c>
      <c r="F9" s="209">
        <v>250.27799999999999</v>
      </c>
      <c r="G9" s="210">
        <v>340.50599999999997</v>
      </c>
    </row>
    <row r="10" spans="1:8" ht="15" customHeight="1">
      <c r="A10" s="211" t="s">
        <v>481</v>
      </c>
      <c r="B10" s="201">
        <v>627.29999999999995</v>
      </c>
      <c r="C10" s="201">
        <v>291.10000000000002</v>
      </c>
      <c r="D10" s="201">
        <v>571.70000000000005</v>
      </c>
      <c r="E10" s="201">
        <v>511.4</v>
      </c>
      <c r="F10" s="201">
        <v>127.2</v>
      </c>
      <c r="G10" s="212">
        <v>292.10000000000002</v>
      </c>
    </row>
    <row r="11" spans="1:8" ht="15" customHeight="1">
      <c r="A11" s="211" t="s">
        <v>219</v>
      </c>
      <c r="B11" s="201">
        <v>620.20000000000005</v>
      </c>
      <c r="C11" s="201">
        <v>104.3</v>
      </c>
      <c r="D11" s="201">
        <v>416.7</v>
      </c>
      <c r="E11" s="201">
        <v>480.7</v>
      </c>
      <c r="F11" s="201">
        <v>180.9</v>
      </c>
      <c r="G11" s="212">
        <v>134.9</v>
      </c>
    </row>
    <row r="12" spans="1:8" ht="15" customHeight="1">
      <c r="A12" s="211" t="s">
        <v>261</v>
      </c>
      <c r="B12" s="201">
        <v>715</v>
      </c>
      <c r="C12" s="201">
        <v>299.5</v>
      </c>
      <c r="D12" s="201">
        <v>445.3</v>
      </c>
      <c r="E12" s="201">
        <v>585.6</v>
      </c>
      <c r="F12" s="201">
        <v>148.69999999999999</v>
      </c>
      <c r="G12" s="212">
        <v>316.2</v>
      </c>
    </row>
    <row r="13" spans="1:8" ht="15" customHeight="1">
      <c r="A13" s="211" t="s">
        <v>292</v>
      </c>
      <c r="B13" s="201">
        <v>718.1</v>
      </c>
      <c r="C13" s="201">
        <v>262.60000000000002</v>
      </c>
      <c r="D13" s="201">
        <v>611.29999999999995</v>
      </c>
      <c r="E13" s="201">
        <v>543</v>
      </c>
      <c r="F13" s="201">
        <v>199.5</v>
      </c>
      <c r="G13" s="212">
        <v>305.39999999999998</v>
      </c>
    </row>
    <row r="14" spans="1:8" ht="15" customHeight="1">
      <c r="A14" s="211" t="s">
        <v>295</v>
      </c>
      <c r="B14" s="201">
        <v>748.9</v>
      </c>
      <c r="C14" s="201">
        <v>269.7</v>
      </c>
      <c r="D14" s="201">
        <v>679.2</v>
      </c>
      <c r="E14" s="201">
        <v>552.20000000000005</v>
      </c>
      <c r="F14" s="201">
        <v>229.5</v>
      </c>
      <c r="G14" s="212">
        <v>330</v>
      </c>
    </row>
    <row r="15" spans="1:8" ht="15" customHeight="1">
      <c r="A15" s="211" t="s">
        <v>304</v>
      </c>
      <c r="B15" s="201">
        <v>710</v>
      </c>
      <c r="C15" s="201">
        <v>257.10000000000002</v>
      </c>
      <c r="D15" s="201">
        <v>706.3</v>
      </c>
      <c r="E15" s="201">
        <v>678.5</v>
      </c>
      <c r="F15" s="201">
        <v>294.2</v>
      </c>
      <c r="G15" s="212">
        <v>337.6</v>
      </c>
    </row>
    <row r="16" spans="1:8" ht="15" customHeight="1">
      <c r="A16" s="211" t="s">
        <v>312</v>
      </c>
      <c r="B16" s="201">
        <v>691.1</v>
      </c>
      <c r="C16" s="201">
        <v>190.6</v>
      </c>
      <c r="D16" s="201">
        <v>700</v>
      </c>
      <c r="E16" s="201">
        <v>834</v>
      </c>
      <c r="F16" s="201">
        <v>334.4</v>
      </c>
      <c r="G16" s="212">
        <v>299</v>
      </c>
    </row>
    <row r="17" spans="1:7" ht="15" customHeight="1">
      <c r="A17" s="211" t="s">
        <v>313</v>
      </c>
      <c r="B17" s="201">
        <v>727.2</v>
      </c>
      <c r="C17" s="201">
        <v>214</v>
      </c>
      <c r="D17" s="201">
        <v>717.2</v>
      </c>
      <c r="E17" s="201">
        <v>879.9</v>
      </c>
      <c r="F17" s="201">
        <v>357.9</v>
      </c>
      <c r="G17" s="212">
        <v>316.89999999999998</v>
      </c>
    </row>
    <row r="18" spans="1:7" ht="15" customHeight="1">
      <c r="A18" s="211" t="s">
        <v>327</v>
      </c>
      <c r="B18" s="201">
        <v>703.8</v>
      </c>
      <c r="C18" s="201">
        <v>206</v>
      </c>
      <c r="D18" s="201">
        <v>698.2</v>
      </c>
      <c r="E18" s="201">
        <v>735.3</v>
      </c>
      <c r="F18" s="201">
        <v>340.6</v>
      </c>
      <c r="G18" s="212">
        <v>316.89999999999998</v>
      </c>
    </row>
    <row r="19" spans="1:7" ht="15" customHeight="1">
      <c r="A19" s="211" t="s">
        <v>331</v>
      </c>
      <c r="B19" s="201">
        <v>728</v>
      </c>
      <c r="C19" s="201">
        <v>211.3</v>
      </c>
      <c r="D19" s="201">
        <v>643.9</v>
      </c>
      <c r="E19" s="201">
        <v>888</v>
      </c>
      <c r="F19" s="201">
        <v>370.7</v>
      </c>
      <c r="G19" s="212">
        <v>335.1</v>
      </c>
    </row>
    <row r="20" spans="1:7" ht="15" customHeight="1">
      <c r="A20" s="211" t="s">
        <v>362</v>
      </c>
      <c r="B20" s="201">
        <v>740.8</v>
      </c>
      <c r="C20" s="201">
        <v>203.6</v>
      </c>
      <c r="D20" s="201">
        <v>677.2</v>
      </c>
      <c r="E20" s="201">
        <v>862</v>
      </c>
      <c r="F20" s="201">
        <v>363.8</v>
      </c>
      <c r="G20" s="212">
        <v>345.6</v>
      </c>
    </row>
    <row r="21" spans="1:7" ht="15" customHeight="1">
      <c r="A21" s="211" t="s">
        <v>393</v>
      </c>
      <c r="B21" s="201">
        <v>742.4</v>
      </c>
      <c r="C21" s="201">
        <v>222.1</v>
      </c>
      <c r="D21" s="201">
        <v>562.9</v>
      </c>
      <c r="E21" s="201">
        <v>866.4</v>
      </c>
      <c r="F21" s="201">
        <v>434.6</v>
      </c>
      <c r="G21" s="212">
        <v>346.6</v>
      </c>
    </row>
    <row r="22" spans="1:7" ht="15" customHeight="1">
      <c r="A22" s="211" t="s">
        <v>394</v>
      </c>
      <c r="B22" s="201">
        <v>729.8</v>
      </c>
      <c r="C22" s="201">
        <v>240.7</v>
      </c>
      <c r="D22" s="201">
        <v>494.3</v>
      </c>
      <c r="E22" s="201">
        <v>912.9</v>
      </c>
      <c r="F22" s="201">
        <v>497</v>
      </c>
      <c r="G22" s="212">
        <v>360.6</v>
      </c>
    </row>
    <row r="23" spans="1:7" ht="15" customHeight="1">
      <c r="A23" s="211" t="s">
        <v>433</v>
      </c>
      <c r="B23" s="201">
        <v>1000.00366</v>
      </c>
      <c r="C23" s="201">
        <v>310.29239999999999</v>
      </c>
      <c r="D23" s="201">
        <v>564.39958999999999</v>
      </c>
      <c r="E23" s="201">
        <v>680.07420188060678</v>
      </c>
      <c r="F23" s="201">
        <v>336.00277098342985</v>
      </c>
      <c r="G23" s="212">
        <v>352.20083803354436</v>
      </c>
    </row>
    <row r="24" spans="1:7" ht="13.5">
      <c r="A24" s="211" t="s">
        <v>448</v>
      </c>
      <c r="B24" s="201">
        <v>719.81651206067602</v>
      </c>
      <c r="C24" s="201">
        <v>221.73052061370299</v>
      </c>
      <c r="D24" s="201">
        <v>583.26109041837401</v>
      </c>
      <c r="E24" s="201">
        <v>558.93501465997906</v>
      </c>
      <c r="F24" s="201">
        <v>261.78591225021955</v>
      </c>
      <c r="G24" s="212">
        <v>266.55370785931296</v>
      </c>
    </row>
    <row r="25" spans="1:7" ht="13.5">
      <c r="A25" s="211" t="s">
        <v>452</v>
      </c>
      <c r="B25" s="201">
        <v>607.07966759491501</v>
      </c>
      <c r="C25" s="201">
        <v>117.18698796905798</v>
      </c>
      <c r="D25" s="201">
        <v>466.63145036808868</v>
      </c>
      <c r="E25" s="201">
        <v>611.96577776793526</v>
      </c>
      <c r="F25" s="201">
        <v>256.68823177097858</v>
      </c>
      <c r="G25" s="212">
        <v>235.05321749999999</v>
      </c>
    </row>
    <row r="26" spans="1:7" ht="13.5">
      <c r="A26" s="211" t="s">
        <v>482</v>
      </c>
      <c r="B26" s="201">
        <v>708.09900000000005</v>
      </c>
      <c r="C26" s="201">
        <v>144.023</v>
      </c>
      <c r="D26" s="201">
        <v>624.149</v>
      </c>
      <c r="E26" s="201">
        <v>650.654</v>
      </c>
      <c r="F26" s="201">
        <v>278.84899999999999</v>
      </c>
      <c r="G26" s="212">
        <v>237.61099999999999</v>
      </c>
    </row>
    <row r="27" spans="1:7" ht="14.25" thickBot="1">
      <c r="A27" s="213" t="s">
        <v>530</v>
      </c>
      <c r="B27" s="202">
        <v>734.202</v>
      </c>
      <c r="C27" s="202">
        <v>140.84</v>
      </c>
      <c r="D27" s="202">
        <v>602.45699999999999</v>
      </c>
      <c r="E27" s="202">
        <v>892.23199999999997</v>
      </c>
      <c r="F27" s="202">
        <v>425.93599999999998</v>
      </c>
      <c r="G27" s="203">
        <v>240.13800000000001</v>
      </c>
    </row>
  </sheetData>
  <mergeCells count="5">
    <mergeCell ref="A1:G1"/>
    <mergeCell ref="B5:D5"/>
    <mergeCell ref="E5:G5"/>
    <mergeCell ref="A3:G3"/>
    <mergeCell ref="A5:A8"/>
  </mergeCells>
  <printOptions horizontalCentered="1" verticalCentered="1"/>
  <pageMargins left="0.39370078740157477" right="0.39370078740157477" top="0.39370078740157477" bottom="0.39370078740157477" header="0" footer="0"/>
  <pageSetup paperSize="9" scale="64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7625D-1A75-478C-B05D-8B3D62DAB5D4}">
  <sheetPr codeName="Hoja20">
    <pageSetUpPr fitToPage="1"/>
  </sheetPr>
  <dimension ref="A1:J30"/>
  <sheetViews>
    <sheetView showGridLines="0" view="pageBreakPreview" zoomScale="115" zoomScaleNormal="75" zoomScaleSheetLayoutView="115" workbookViewId="0">
      <selection activeCell="K19" sqref="K19"/>
    </sheetView>
  </sheetViews>
  <sheetFormatPr baseColWidth="10" defaultColWidth="11.42578125" defaultRowHeight="12.75"/>
  <cols>
    <col min="1" max="1" width="26.7109375" style="47" customWidth="1"/>
    <col min="2" max="2" width="16.7109375" style="47" customWidth="1"/>
    <col min="3" max="8" width="14.42578125" style="47" customWidth="1"/>
    <col min="9" max="9" width="3.7109375" style="47" customWidth="1"/>
    <col min="10" max="10" width="11" style="47" customWidth="1"/>
    <col min="11" max="16384" width="11.42578125" style="47"/>
  </cols>
  <sheetData>
    <row r="1" spans="1:10" s="359" customFormat="1" ht="18.75">
      <c r="A1" s="546" t="s">
        <v>187</v>
      </c>
      <c r="B1" s="546"/>
      <c r="C1" s="546"/>
      <c r="D1" s="546"/>
      <c r="E1" s="546"/>
      <c r="F1" s="546"/>
      <c r="G1" s="546"/>
      <c r="H1" s="546"/>
      <c r="I1" s="546"/>
    </row>
    <row r="2" spans="1:10" ht="12.75" customHeight="1">
      <c r="A2" s="547"/>
      <c r="B2" s="547"/>
    </row>
    <row r="3" spans="1:10" s="371" customFormat="1" ht="32.25" customHeight="1">
      <c r="A3" s="551" t="s">
        <v>354</v>
      </c>
      <c r="B3" s="551"/>
      <c r="C3" s="551"/>
      <c r="D3" s="551"/>
      <c r="E3" s="551"/>
      <c r="F3" s="551"/>
      <c r="G3" s="551"/>
      <c r="H3" s="551"/>
      <c r="I3" s="479"/>
    </row>
    <row r="4" spans="1:10" s="363" customFormat="1" ht="14.25" customHeight="1" thickBot="1">
      <c r="A4" s="214"/>
      <c r="B4" s="214"/>
      <c r="I4" s="47"/>
    </row>
    <row r="5" spans="1:10" ht="15">
      <c r="A5" s="548" t="s">
        <v>24</v>
      </c>
      <c r="B5" s="222" t="s">
        <v>23</v>
      </c>
      <c r="C5" s="540">
        <v>2020</v>
      </c>
      <c r="D5" s="540">
        <v>2021</v>
      </c>
      <c r="E5" s="543">
        <v>2022</v>
      </c>
      <c r="F5" s="543">
        <v>2023</v>
      </c>
      <c r="G5" s="466"/>
      <c r="H5" s="543">
        <v>2025</v>
      </c>
      <c r="J5" s="363"/>
    </row>
    <row r="6" spans="1:10" ht="15">
      <c r="A6" s="549"/>
      <c r="B6" s="223" t="s">
        <v>25</v>
      </c>
      <c r="C6" s="541"/>
      <c r="D6" s="541"/>
      <c r="E6" s="544"/>
      <c r="F6" s="544"/>
      <c r="G6" s="467">
        <v>2024</v>
      </c>
      <c r="H6" s="544"/>
      <c r="J6" s="363"/>
    </row>
    <row r="7" spans="1:10" ht="15.75" thickBot="1">
      <c r="A7" s="550"/>
      <c r="B7" s="224" t="s">
        <v>26</v>
      </c>
      <c r="C7" s="542"/>
      <c r="D7" s="542"/>
      <c r="E7" s="545"/>
      <c r="F7" s="545"/>
      <c r="G7" s="468"/>
      <c r="H7" s="545"/>
      <c r="J7" s="363"/>
    </row>
    <row r="8" spans="1:10" ht="30" customHeight="1">
      <c r="A8" s="215" t="s">
        <v>174</v>
      </c>
      <c r="B8" s="216" t="s">
        <v>27</v>
      </c>
      <c r="C8" s="372"/>
      <c r="D8" s="372"/>
      <c r="E8" s="373"/>
      <c r="F8" s="373"/>
      <c r="G8" s="373"/>
      <c r="H8" s="373"/>
      <c r="J8" s="363"/>
    </row>
    <row r="9" spans="1:10" ht="14.1" customHeight="1">
      <c r="A9" s="217" t="s">
        <v>28</v>
      </c>
      <c r="B9" s="218">
        <v>26</v>
      </c>
      <c r="C9" s="374">
        <v>22.47</v>
      </c>
      <c r="D9" s="374">
        <v>32.65</v>
      </c>
      <c r="E9" s="375">
        <v>71.94</v>
      </c>
      <c r="F9" s="375">
        <v>49.46</v>
      </c>
      <c r="G9" s="375">
        <v>33.47</v>
      </c>
      <c r="H9" s="375">
        <v>38.26</v>
      </c>
      <c r="J9" s="376"/>
    </row>
    <row r="10" spans="1:10" ht="14.1" customHeight="1">
      <c r="A10" s="217" t="s">
        <v>29</v>
      </c>
      <c r="B10" s="218">
        <v>33.5</v>
      </c>
      <c r="C10" s="374">
        <v>33.79</v>
      </c>
      <c r="D10" s="374">
        <v>42.98</v>
      </c>
      <c r="E10" s="375">
        <v>78.87</v>
      </c>
      <c r="F10" s="375">
        <v>60.51</v>
      </c>
      <c r="G10" s="375">
        <v>52.54</v>
      </c>
      <c r="H10" s="375">
        <v>55.25</v>
      </c>
      <c r="J10" s="376"/>
    </row>
    <row r="11" spans="1:10" ht="14.1" customHeight="1">
      <c r="A11" s="217" t="s">
        <v>30</v>
      </c>
      <c r="B11" s="218">
        <v>26</v>
      </c>
      <c r="C11" s="374">
        <v>26.25</v>
      </c>
      <c r="D11" s="374">
        <v>36.03</v>
      </c>
      <c r="E11" s="375">
        <v>72.150000000000006</v>
      </c>
      <c r="F11" s="375">
        <v>54.39</v>
      </c>
      <c r="G11" s="375">
        <v>37.18</v>
      </c>
      <c r="H11" s="375">
        <v>42.1</v>
      </c>
      <c r="J11" s="376"/>
    </row>
    <row r="12" spans="1:10" ht="14.1" customHeight="1">
      <c r="A12" s="217" t="s">
        <v>31</v>
      </c>
      <c r="B12" s="218">
        <v>21</v>
      </c>
      <c r="C12" s="374">
        <v>21.52</v>
      </c>
      <c r="D12" s="374">
        <v>27.57</v>
      </c>
      <c r="E12" s="375">
        <v>54.65</v>
      </c>
      <c r="F12" s="375">
        <v>39.5</v>
      </c>
      <c r="G12" s="375">
        <v>30.44</v>
      </c>
      <c r="H12" s="375">
        <v>32.840000000000003</v>
      </c>
      <c r="J12" s="376"/>
    </row>
    <row r="13" spans="1:10" ht="14.1" customHeight="1">
      <c r="A13" s="217" t="s">
        <v>32</v>
      </c>
      <c r="B13" s="218">
        <v>46</v>
      </c>
      <c r="C13" s="374">
        <v>32.380000000000003</v>
      </c>
      <c r="D13" s="374">
        <v>48.91</v>
      </c>
      <c r="E13" s="375">
        <v>97.33</v>
      </c>
      <c r="F13" s="375">
        <v>61.44</v>
      </c>
      <c r="G13" s="375">
        <v>47.53</v>
      </c>
      <c r="H13" s="375">
        <v>53.07</v>
      </c>
      <c r="J13" s="376"/>
    </row>
    <row r="14" spans="1:10" ht="14.1" customHeight="1">
      <c r="A14" s="217"/>
      <c r="B14" s="218"/>
      <c r="C14" s="374"/>
      <c r="D14" s="374"/>
      <c r="E14" s="375"/>
      <c r="F14" s="375"/>
      <c r="G14" s="375"/>
      <c r="H14" s="375"/>
      <c r="J14" s="376"/>
    </row>
    <row r="15" spans="1:10" ht="14.1" customHeight="1">
      <c r="A15" s="219" t="s">
        <v>175</v>
      </c>
      <c r="B15" s="218" t="s">
        <v>267</v>
      </c>
      <c r="C15" s="374"/>
      <c r="D15" s="374"/>
      <c r="E15" s="375"/>
      <c r="F15" s="375"/>
      <c r="G15" s="375"/>
      <c r="H15" s="375"/>
      <c r="J15" s="376"/>
    </row>
    <row r="16" spans="1:10" ht="14.1" customHeight="1">
      <c r="A16" s="217" t="s">
        <v>33</v>
      </c>
      <c r="B16" s="218">
        <v>18</v>
      </c>
      <c r="C16" s="374">
        <v>20.8</v>
      </c>
      <c r="D16" s="374">
        <v>23.04</v>
      </c>
      <c r="E16" s="375">
        <v>39.47</v>
      </c>
      <c r="F16" s="375">
        <v>35.880000000000003</v>
      </c>
      <c r="G16" s="375">
        <v>29.79</v>
      </c>
      <c r="H16" s="375">
        <v>32.619999999999997</v>
      </c>
      <c r="J16" s="376"/>
    </row>
    <row r="17" spans="1:10" ht="14.1" customHeight="1">
      <c r="A17" s="217"/>
      <c r="B17" s="218"/>
      <c r="C17" s="374"/>
      <c r="D17" s="374"/>
      <c r="E17" s="375"/>
      <c r="F17" s="375"/>
      <c r="G17" s="375"/>
      <c r="H17" s="375"/>
      <c r="J17" s="376"/>
    </row>
    <row r="18" spans="1:10" ht="14.1" customHeight="1">
      <c r="A18" s="219" t="s">
        <v>192</v>
      </c>
      <c r="B18" s="218" t="s">
        <v>268</v>
      </c>
      <c r="C18" s="374"/>
      <c r="D18" s="374"/>
      <c r="E18" s="375"/>
      <c r="F18" s="375"/>
      <c r="G18" s="375"/>
      <c r="H18" s="375"/>
      <c r="J18" s="376"/>
    </row>
    <row r="19" spans="1:10" ht="14.1" customHeight="1">
      <c r="A19" s="217" t="s">
        <v>34</v>
      </c>
      <c r="B19" s="218">
        <v>50</v>
      </c>
      <c r="C19" s="374">
        <v>69.38</v>
      </c>
      <c r="D19" s="374">
        <v>71.88</v>
      </c>
      <c r="E19" s="375">
        <v>104.77</v>
      </c>
      <c r="F19" s="375">
        <v>101.59</v>
      </c>
      <c r="G19" s="375">
        <v>81.349999999999994</v>
      </c>
      <c r="H19" s="375">
        <v>85.86</v>
      </c>
      <c r="J19" s="376"/>
    </row>
    <row r="20" spans="1:10" ht="14.1" customHeight="1">
      <c r="A20" s="217"/>
      <c r="B20" s="218"/>
      <c r="C20" s="374"/>
      <c r="D20" s="374"/>
      <c r="E20" s="375"/>
      <c r="F20" s="375"/>
      <c r="G20" s="375"/>
      <c r="H20" s="375"/>
      <c r="J20" s="376"/>
    </row>
    <row r="21" spans="1:10" ht="14.1" customHeight="1">
      <c r="A21" s="217" t="s">
        <v>143</v>
      </c>
      <c r="B21" s="218"/>
      <c r="C21" s="374">
        <v>38.82</v>
      </c>
      <c r="D21" s="374">
        <v>55.93</v>
      </c>
      <c r="E21" s="375">
        <v>98.95</v>
      </c>
      <c r="F21" s="375">
        <v>80.91</v>
      </c>
      <c r="G21" s="375">
        <v>70.7</v>
      </c>
      <c r="H21" s="375">
        <v>75.09</v>
      </c>
      <c r="J21" s="376"/>
    </row>
    <row r="22" spans="1:10" ht="14.1" customHeight="1">
      <c r="A22" s="217"/>
      <c r="B22" s="218"/>
      <c r="C22" s="374"/>
      <c r="D22" s="374"/>
      <c r="E22" s="375"/>
      <c r="F22" s="375"/>
      <c r="G22" s="375"/>
      <c r="H22" s="375"/>
      <c r="J22" s="376"/>
    </row>
    <row r="23" spans="1:10" ht="13.5" customHeight="1">
      <c r="A23" s="219" t="s">
        <v>35</v>
      </c>
      <c r="B23" s="218" t="s">
        <v>36</v>
      </c>
      <c r="C23" s="374"/>
      <c r="D23" s="374"/>
      <c r="E23" s="375"/>
      <c r="F23" s="375"/>
      <c r="G23" s="375"/>
      <c r="H23" s="375"/>
      <c r="J23" s="376"/>
    </row>
    <row r="24" spans="1:10" ht="14.1" customHeight="1">
      <c r="A24" s="217" t="s">
        <v>176</v>
      </c>
      <c r="B24" s="218" t="s">
        <v>37</v>
      </c>
      <c r="C24" s="374">
        <v>24.3</v>
      </c>
      <c r="D24" s="374">
        <v>32.71</v>
      </c>
      <c r="E24" s="375">
        <v>49.78</v>
      </c>
      <c r="F24" s="375">
        <v>41.61</v>
      </c>
      <c r="G24" s="375">
        <v>40.119999999999997</v>
      </c>
      <c r="H24" s="375">
        <v>38.69</v>
      </c>
      <c r="J24" s="376"/>
    </row>
    <row r="25" spans="1:10" ht="14.1" customHeight="1">
      <c r="A25" s="217" t="s">
        <v>176</v>
      </c>
      <c r="B25" s="218" t="s">
        <v>38</v>
      </c>
      <c r="C25" s="374">
        <v>29.4</v>
      </c>
      <c r="D25" s="374">
        <v>35.32</v>
      </c>
      <c r="E25" s="375">
        <v>63.9</v>
      </c>
      <c r="F25" s="375">
        <v>57.62</v>
      </c>
      <c r="G25" s="375">
        <v>45.84</v>
      </c>
      <c r="H25" s="375">
        <v>46.85</v>
      </c>
      <c r="J25" s="376"/>
    </row>
    <row r="26" spans="1:10" ht="14.1" customHeight="1">
      <c r="A26" s="217" t="s">
        <v>176</v>
      </c>
      <c r="B26" s="218" t="s">
        <v>39</v>
      </c>
      <c r="C26" s="374">
        <v>30.18</v>
      </c>
      <c r="D26" s="374">
        <v>37.229999999999997</v>
      </c>
      <c r="E26" s="375">
        <v>65.16</v>
      </c>
      <c r="F26" s="375">
        <v>61.51</v>
      </c>
      <c r="G26" s="375">
        <v>50.56</v>
      </c>
      <c r="H26" s="375">
        <v>53.2</v>
      </c>
      <c r="J26" s="376"/>
    </row>
    <row r="27" spans="1:10" ht="14.1" customHeight="1">
      <c r="A27" s="217" t="s">
        <v>176</v>
      </c>
      <c r="B27" s="218" t="s">
        <v>40</v>
      </c>
      <c r="C27" s="374">
        <v>36.630000000000003</v>
      </c>
      <c r="D27" s="374">
        <v>43.77</v>
      </c>
      <c r="E27" s="375">
        <v>77.39</v>
      </c>
      <c r="F27" s="375">
        <v>76.17</v>
      </c>
      <c r="G27" s="375">
        <v>59.43</v>
      </c>
      <c r="H27" s="375">
        <v>59.18</v>
      </c>
      <c r="J27" s="376"/>
    </row>
    <row r="28" spans="1:10" ht="14.1" customHeight="1">
      <c r="A28" s="217" t="s">
        <v>176</v>
      </c>
      <c r="B28" s="218" t="s">
        <v>41</v>
      </c>
      <c r="C28" s="374">
        <v>33.159999999999997</v>
      </c>
      <c r="D28" s="374">
        <v>44.65</v>
      </c>
      <c r="E28" s="375">
        <v>74.010000000000005</v>
      </c>
      <c r="F28" s="375">
        <v>61.27</v>
      </c>
      <c r="G28" s="375">
        <v>58.93</v>
      </c>
      <c r="H28" s="375">
        <v>64.17</v>
      </c>
      <c r="J28" s="376"/>
    </row>
    <row r="29" spans="1:10" ht="14.1" customHeight="1" thickBot="1">
      <c r="A29" s="220" t="s">
        <v>176</v>
      </c>
      <c r="B29" s="221" t="s">
        <v>42</v>
      </c>
      <c r="C29" s="377">
        <v>33.75</v>
      </c>
      <c r="D29" s="377">
        <v>41.74</v>
      </c>
      <c r="E29" s="378">
        <v>73.12</v>
      </c>
      <c r="F29" s="378">
        <v>66.67</v>
      </c>
      <c r="G29" s="378">
        <v>53.07</v>
      </c>
      <c r="H29" s="378">
        <v>55.15</v>
      </c>
      <c r="J29" s="376"/>
    </row>
    <row r="30" spans="1:10">
      <c r="A30" s="39"/>
      <c r="B30" s="39"/>
    </row>
  </sheetData>
  <mergeCells count="9">
    <mergeCell ref="D5:D7"/>
    <mergeCell ref="E5:E7"/>
    <mergeCell ref="F5:F7"/>
    <mergeCell ref="H5:H7"/>
    <mergeCell ref="A1:I1"/>
    <mergeCell ref="A2:B2"/>
    <mergeCell ref="A5:A7"/>
    <mergeCell ref="C5:C7"/>
    <mergeCell ref="A3:H3"/>
  </mergeCells>
  <printOptions horizontalCentered="1" verticalCentered="1"/>
  <pageMargins left="0.39370078740157477" right="0.39370078740157477" top="0.39370078740157477" bottom="0.39370078740157477" header="0" footer="0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1">
    <pageSetUpPr fitToPage="1"/>
  </sheetPr>
  <dimension ref="A1:L21"/>
  <sheetViews>
    <sheetView showGridLines="0" view="pageBreakPreview" zoomScale="115" zoomScaleNormal="75" zoomScaleSheetLayoutView="115" workbookViewId="0">
      <selection activeCell="K22" sqref="K22"/>
    </sheetView>
  </sheetViews>
  <sheetFormatPr baseColWidth="10" defaultColWidth="11.42578125" defaultRowHeight="12.75"/>
  <cols>
    <col min="1" max="1" width="15.7109375" style="34" customWidth="1"/>
    <col min="2" max="8" width="16.7109375" style="34" customWidth="1"/>
    <col min="9" max="9" width="6.85546875" style="34" customWidth="1"/>
    <col min="10" max="16384" width="11.42578125" style="34"/>
  </cols>
  <sheetData>
    <row r="1" spans="1:12" s="3" customFormat="1" ht="18.75">
      <c r="A1" s="546" t="s">
        <v>187</v>
      </c>
      <c r="B1" s="546"/>
      <c r="C1" s="546"/>
      <c r="D1" s="546"/>
      <c r="E1" s="546"/>
      <c r="F1" s="546"/>
      <c r="G1" s="546"/>
      <c r="H1" s="546"/>
      <c r="I1" s="74"/>
      <c r="J1" s="6"/>
      <c r="K1" s="6"/>
      <c r="L1" s="6"/>
    </row>
    <row r="2" spans="1:12" ht="13.5">
      <c r="A2" s="230"/>
      <c r="B2" s="230"/>
      <c r="C2" s="230"/>
      <c r="D2" s="230"/>
      <c r="E2" s="230"/>
      <c r="F2" s="230"/>
      <c r="G2" s="230"/>
      <c r="H2" s="230"/>
      <c r="I2" s="39"/>
      <c r="J2" s="39"/>
      <c r="K2" s="39"/>
      <c r="L2" s="39"/>
    </row>
    <row r="3" spans="1:12" ht="30.75" customHeight="1">
      <c r="A3" s="488" t="s">
        <v>471</v>
      </c>
      <c r="B3" s="488"/>
      <c r="C3" s="488"/>
      <c r="D3" s="488"/>
      <c r="E3" s="488"/>
      <c r="F3" s="488"/>
      <c r="G3" s="488"/>
      <c r="H3" s="488"/>
    </row>
    <row r="4" spans="1:12" ht="15" customHeight="1">
      <c r="A4" s="488" t="s">
        <v>215</v>
      </c>
      <c r="B4" s="488"/>
      <c r="C4" s="488"/>
      <c r="D4" s="488"/>
      <c r="E4" s="488"/>
      <c r="F4" s="488"/>
      <c r="G4" s="488"/>
      <c r="H4" s="488"/>
    </row>
    <row r="5" spans="1:12" ht="15" customHeight="1">
      <c r="A5" s="488" t="s">
        <v>531</v>
      </c>
      <c r="B5" s="488"/>
      <c r="C5" s="488"/>
      <c r="D5" s="488"/>
      <c r="E5" s="488"/>
      <c r="F5" s="488"/>
      <c r="G5" s="488"/>
      <c r="H5" s="488"/>
    </row>
    <row r="6" spans="1:12">
      <c r="A6" s="558"/>
      <c r="B6" s="558"/>
      <c r="C6" s="558"/>
      <c r="D6" s="558"/>
      <c r="E6" s="558"/>
      <c r="F6" s="558"/>
      <c r="G6" s="558"/>
      <c r="H6" s="558"/>
    </row>
    <row r="7" spans="1:12" ht="32.25" customHeight="1">
      <c r="A7" s="552" t="s">
        <v>0</v>
      </c>
      <c r="B7" s="554" t="s">
        <v>137</v>
      </c>
      <c r="C7" s="554"/>
      <c r="D7" s="554"/>
      <c r="E7" s="554"/>
      <c r="F7" s="559" t="s">
        <v>472</v>
      </c>
      <c r="G7" s="554" t="s">
        <v>43</v>
      </c>
      <c r="H7" s="556" t="s">
        <v>4</v>
      </c>
    </row>
    <row r="8" spans="1:12" ht="32.25" customHeight="1" thickBot="1">
      <c r="A8" s="553"/>
      <c r="B8" s="225" t="s">
        <v>19</v>
      </c>
      <c r="C8" s="225" t="s">
        <v>20</v>
      </c>
      <c r="D8" s="225" t="s">
        <v>21</v>
      </c>
      <c r="E8" s="225" t="s">
        <v>4</v>
      </c>
      <c r="F8" s="560" t="s">
        <v>473</v>
      </c>
      <c r="G8" s="555"/>
      <c r="H8" s="557"/>
    </row>
    <row r="9" spans="1:12" ht="24" customHeight="1">
      <c r="A9" s="171">
        <v>2015</v>
      </c>
      <c r="B9" s="172">
        <v>849.28089199999999</v>
      </c>
      <c r="C9" s="172">
        <v>107.68300600000001</v>
      </c>
      <c r="D9" s="172">
        <v>117.990669</v>
      </c>
      <c r="E9" s="172">
        <v>1074.954567</v>
      </c>
      <c r="F9" s="172">
        <v>739.06774800000005</v>
      </c>
      <c r="G9" s="172">
        <v>190.78069199999999</v>
      </c>
      <c r="H9" s="173">
        <v>2004.803007</v>
      </c>
    </row>
    <row r="10" spans="1:12" ht="15" customHeight="1">
      <c r="A10" s="226">
        <v>2016</v>
      </c>
      <c r="B10" s="175">
        <v>674.10364200000004</v>
      </c>
      <c r="C10" s="175">
        <v>88.830043000000003</v>
      </c>
      <c r="D10" s="175">
        <v>128.492276</v>
      </c>
      <c r="E10" s="175">
        <v>891.42596100000014</v>
      </c>
      <c r="F10" s="175">
        <v>691.81696199999999</v>
      </c>
      <c r="G10" s="175">
        <v>166.50962899999999</v>
      </c>
      <c r="H10" s="176">
        <v>1749.7525519999999</v>
      </c>
    </row>
    <row r="11" spans="1:12" ht="15" customHeight="1">
      <c r="A11" s="174">
        <v>2017</v>
      </c>
      <c r="B11" s="175">
        <v>690.20611499999995</v>
      </c>
      <c r="C11" s="175">
        <v>81.089555000000004</v>
      </c>
      <c r="D11" s="175">
        <v>134.88729799999999</v>
      </c>
      <c r="E11" s="175">
        <v>906.18296799999996</v>
      </c>
      <c r="F11" s="175">
        <v>686.53042300000004</v>
      </c>
      <c r="G11" s="175">
        <v>167.50564199999999</v>
      </c>
      <c r="H11" s="176">
        <v>1760.2190330000001</v>
      </c>
    </row>
    <row r="12" spans="1:12" ht="15" customHeight="1">
      <c r="A12" s="226">
        <v>2018</v>
      </c>
      <c r="B12" s="175">
        <v>674.445696</v>
      </c>
      <c r="C12" s="175">
        <v>94.863551000000001</v>
      </c>
      <c r="D12" s="175">
        <v>139.358386</v>
      </c>
      <c r="E12" s="175">
        <v>908.66763300000002</v>
      </c>
      <c r="F12" s="175">
        <v>690.55976599999997</v>
      </c>
      <c r="G12" s="175">
        <v>168.19071400000001</v>
      </c>
      <c r="H12" s="176">
        <v>1767.4181129999999</v>
      </c>
    </row>
    <row r="13" spans="1:12" ht="15" customHeight="1">
      <c r="A13" s="226">
        <v>2019</v>
      </c>
      <c r="B13" s="175">
        <v>669.35506799999996</v>
      </c>
      <c r="C13" s="175">
        <v>86.541904000000002</v>
      </c>
      <c r="D13" s="175">
        <v>120.586105</v>
      </c>
      <c r="E13" s="175">
        <v>876.48307699999998</v>
      </c>
      <c r="F13" s="175">
        <v>777.51930800000002</v>
      </c>
      <c r="G13" s="175">
        <v>173.95139900000001</v>
      </c>
      <c r="H13" s="176">
        <v>1827.953784</v>
      </c>
    </row>
    <row r="14" spans="1:12" ht="15" customHeight="1">
      <c r="A14" s="174">
        <v>2020</v>
      </c>
      <c r="B14" s="175">
        <v>651.24411199999997</v>
      </c>
      <c r="C14" s="175">
        <v>90.617391999999995</v>
      </c>
      <c r="D14" s="175">
        <v>124.659739</v>
      </c>
      <c r="E14" s="175">
        <v>866.52124299999991</v>
      </c>
      <c r="F14" s="175">
        <v>731.70422900000005</v>
      </c>
      <c r="G14" s="175">
        <v>168.085342</v>
      </c>
      <c r="H14" s="176">
        <v>1766.3108139999999</v>
      </c>
    </row>
    <row r="15" spans="1:12" ht="15" customHeight="1">
      <c r="A15" s="174">
        <v>2021</v>
      </c>
      <c r="B15" s="175">
        <v>876.558176</v>
      </c>
      <c r="C15" s="175">
        <v>62.137079</v>
      </c>
      <c r="D15" s="175">
        <v>144.90610699999999</v>
      </c>
      <c r="E15" s="175">
        <v>1083.6013619999999</v>
      </c>
      <c r="F15" s="175">
        <v>807.81987800000002</v>
      </c>
      <c r="G15" s="175">
        <v>198.92074199999999</v>
      </c>
      <c r="H15" s="176">
        <v>2090.3419819999999</v>
      </c>
    </row>
    <row r="16" spans="1:12" ht="15" customHeight="1">
      <c r="A16" s="174">
        <v>2022</v>
      </c>
      <c r="B16" s="175">
        <v>1422.6963370000001</v>
      </c>
      <c r="C16" s="175">
        <v>53.024160999999999</v>
      </c>
      <c r="D16" s="175">
        <v>132.51344900000001</v>
      </c>
      <c r="E16" s="175">
        <v>1608.2339470000002</v>
      </c>
      <c r="F16" s="175">
        <v>998.47963300000004</v>
      </c>
      <c r="G16" s="175">
        <v>274.14802300000002</v>
      </c>
      <c r="H16" s="176">
        <v>2880.8616029999998</v>
      </c>
    </row>
    <row r="17" spans="1:8" ht="15" customHeight="1">
      <c r="A17" s="174">
        <v>2023</v>
      </c>
      <c r="B17" s="175">
        <v>857.61587499999996</v>
      </c>
      <c r="C17" s="175">
        <v>70.713781999999995</v>
      </c>
      <c r="D17" s="175">
        <v>123.325703</v>
      </c>
      <c r="E17" s="175">
        <v>1051.65536</v>
      </c>
      <c r="F17" s="175">
        <v>872.40950899999996</v>
      </c>
      <c r="G17" s="175">
        <v>202.353869</v>
      </c>
      <c r="H17" s="176">
        <v>2126.4187379999998</v>
      </c>
    </row>
    <row r="18" spans="1:8" ht="15" customHeight="1">
      <c r="A18" s="227" t="s">
        <v>469</v>
      </c>
      <c r="B18" s="175">
        <v>848.86020099999996</v>
      </c>
      <c r="C18" s="175">
        <v>69.982010000000002</v>
      </c>
      <c r="D18" s="175">
        <v>121.47264800000001</v>
      </c>
      <c r="E18" s="175">
        <v>1040.3148589999998</v>
      </c>
      <c r="F18" s="175">
        <v>1052.3403679999999</v>
      </c>
      <c r="G18" s="175">
        <v>220.08451099999999</v>
      </c>
      <c r="H18" s="176">
        <v>2312.7397380000002</v>
      </c>
    </row>
    <row r="19" spans="1:8" ht="15" customHeight="1" thickBot="1">
      <c r="A19" s="228" t="s">
        <v>470</v>
      </c>
      <c r="B19" s="179">
        <v>848.86020099999996</v>
      </c>
      <c r="C19" s="179">
        <v>69.982010000000002</v>
      </c>
      <c r="D19" s="179">
        <v>121.47264800000001</v>
      </c>
      <c r="E19" s="179">
        <v>1040.3148589999998</v>
      </c>
      <c r="F19" s="179">
        <v>1052.3403679999999</v>
      </c>
      <c r="G19" s="179">
        <v>220.08451099999999</v>
      </c>
      <c r="H19" s="180">
        <v>2312.7397380000002</v>
      </c>
    </row>
    <row r="20" spans="1:8" ht="19.5" customHeight="1">
      <c r="A20" s="116" t="s">
        <v>269</v>
      </c>
      <c r="B20" s="116"/>
      <c r="C20" s="116"/>
      <c r="D20" s="116"/>
      <c r="E20" s="116"/>
      <c r="F20" s="116"/>
      <c r="G20" s="116"/>
      <c r="H20" s="116"/>
    </row>
    <row r="21" spans="1:8" ht="13.5">
      <c r="A21" s="229" t="s">
        <v>271</v>
      </c>
      <c r="B21" s="116"/>
      <c r="C21" s="116"/>
      <c r="D21" s="116"/>
      <c r="E21" s="116"/>
      <c r="F21" s="116"/>
      <c r="G21" s="116"/>
      <c r="H21" s="116"/>
    </row>
  </sheetData>
  <mergeCells count="10">
    <mergeCell ref="A7:A8"/>
    <mergeCell ref="B7:E7"/>
    <mergeCell ref="G7:G8"/>
    <mergeCell ref="H7:H8"/>
    <mergeCell ref="A1:H1"/>
    <mergeCell ref="A3:H3"/>
    <mergeCell ref="A4:H4"/>
    <mergeCell ref="A5:H5"/>
    <mergeCell ref="A6:H6"/>
    <mergeCell ref="F7:F8"/>
  </mergeCells>
  <printOptions horizontalCentered="1" verticalCentered="1"/>
  <pageMargins left="0.39370078740157477" right="0.39370078740157477" top="0.39370078740157477" bottom="0.39370078740157477" header="0" footer="0"/>
  <pageSetup paperSize="9" scale="73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transitionEvaluation="1" transitionEntry="1" codeName="Hoja22">
    <pageSetUpPr fitToPage="1"/>
  </sheetPr>
  <dimension ref="A1:M29"/>
  <sheetViews>
    <sheetView showGridLines="0" view="pageBreakPreview" zoomScale="75" zoomScaleNormal="75" workbookViewId="0">
      <selection activeCell="N40" sqref="N40"/>
    </sheetView>
  </sheetViews>
  <sheetFormatPr baseColWidth="10" defaultColWidth="19.140625" defaultRowHeight="12.75"/>
  <cols>
    <col min="1" max="8" width="16.85546875" style="53" customWidth="1"/>
    <col min="9" max="9" width="5.7109375" style="53" customWidth="1"/>
    <col min="10" max="10" width="16.42578125" style="53" customWidth="1"/>
    <col min="11" max="11" width="2.28515625" style="53" customWidth="1"/>
    <col min="12" max="12" width="16.42578125" style="53" customWidth="1"/>
    <col min="13" max="13" width="2.28515625" style="53" customWidth="1"/>
    <col min="14" max="14" width="16.42578125" style="53" customWidth="1"/>
    <col min="15" max="16384" width="19.140625" style="53"/>
  </cols>
  <sheetData>
    <row r="1" spans="1:12" s="5" customFormat="1" ht="18.75">
      <c r="A1" s="561" t="s">
        <v>187</v>
      </c>
      <c r="B1" s="561"/>
      <c r="C1" s="561"/>
      <c r="D1" s="561"/>
      <c r="E1" s="561"/>
      <c r="F1" s="561"/>
      <c r="G1" s="561"/>
      <c r="H1" s="561"/>
    </row>
    <row r="2" spans="1:12" s="2" customFormat="1" ht="12.75" customHeight="1">
      <c r="A2" s="231"/>
      <c r="B2" s="231"/>
      <c r="C2" s="231"/>
      <c r="D2" s="231"/>
      <c r="E2" s="231"/>
      <c r="F2" s="231"/>
      <c r="G2" s="231"/>
      <c r="H2" s="231"/>
    </row>
    <row r="3" spans="1:12" s="2" customFormat="1" ht="15" customHeight="1">
      <c r="A3" s="562" t="s">
        <v>351</v>
      </c>
      <c r="B3" s="563"/>
      <c r="C3" s="563"/>
      <c r="D3" s="563"/>
      <c r="E3" s="563"/>
      <c r="F3" s="563"/>
      <c r="G3" s="563"/>
      <c r="H3" s="563"/>
      <c r="I3" s="75"/>
      <c r="J3" s="75"/>
      <c r="K3" s="75"/>
      <c r="L3" s="75"/>
    </row>
    <row r="4" spans="1:12" s="2" customFormat="1" ht="15" customHeight="1">
      <c r="A4" s="563" t="s">
        <v>214</v>
      </c>
      <c r="B4" s="562"/>
      <c r="C4" s="562"/>
      <c r="D4" s="562"/>
      <c r="E4" s="562"/>
      <c r="F4" s="562"/>
      <c r="G4" s="562"/>
      <c r="H4" s="562"/>
      <c r="I4" s="75"/>
      <c r="J4" s="75"/>
      <c r="K4" s="75"/>
      <c r="L4" s="75"/>
    </row>
    <row r="5" spans="1:12" s="2" customFormat="1" ht="15" customHeight="1">
      <c r="A5" s="488" t="s">
        <v>326</v>
      </c>
      <c r="B5" s="488"/>
      <c r="C5" s="488"/>
      <c r="D5" s="488"/>
      <c r="E5" s="488"/>
      <c r="F5" s="488"/>
      <c r="G5" s="488"/>
      <c r="H5" s="488"/>
      <c r="I5" s="75"/>
      <c r="J5" s="75"/>
      <c r="K5" s="75"/>
      <c r="L5" s="75"/>
    </row>
    <row r="6" spans="1:12" s="2" customFormat="1" ht="14.25" customHeight="1"/>
    <row r="7" spans="1:12" ht="12.75" customHeight="1">
      <c r="A7" s="564" t="s">
        <v>0</v>
      </c>
      <c r="B7" s="566" t="s">
        <v>44</v>
      </c>
      <c r="C7" s="566" t="s">
        <v>158</v>
      </c>
      <c r="D7" s="566" t="s">
        <v>182</v>
      </c>
      <c r="E7" s="566" t="s">
        <v>45</v>
      </c>
      <c r="F7" s="566" t="s">
        <v>46</v>
      </c>
      <c r="G7" s="566" t="s">
        <v>47</v>
      </c>
      <c r="H7" s="568" t="s">
        <v>4</v>
      </c>
    </row>
    <row r="8" spans="1:12" ht="28.5" customHeight="1">
      <c r="A8" s="564"/>
      <c r="B8" s="566"/>
      <c r="C8" s="566"/>
      <c r="D8" s="566"/>
      <c r="E8" s="566"/>
      <c r="F8" s="566"/>
      <c r="G8" s="566"/>
      <c r="H8" s="568"/>
    </row>
    <row r="9" spans="1:12" ht="20.25" customHeight="1" thickBot="1">
      <c r="A9" s="565"/>
      <c r="B9" s="567"/>
      <c r="C9" s="567"/>
      <c r="D9" s="567"/>
      <c r="E9" s="567"/>
      <c r="F9" s="567"/>
      <c r="G9" s="567"/>
      <c r="H9" s="569"/>
    </row>
    <row r="10" spans="1:12" ht="13.9" customHeight="1">
      <c r="A10" s="232">
        <v>2015</v>
      </c>
      <c r="B10" s="172">
        <v>275.03338100000002</v>
      </c>
      <c r="C10" s="172">
        <v>25.272033</v>
      </c>
      <c r="D10" s="172">
        <v>35.925144000000003</v>
      </c>
      <c r="E10" s="172">
        <v>231.93390600000001</v>
      </c>
      <c r="F10" s="172">
        <v>384.14637399999998</v>
      </c>
      <c r="G10" s="172">
        <v>83.963434000000007</v>
      </c>
      <c r="H10" s="173">
        <v>1036.2742720000001</v>
      </c>
    </row>
    <row r="11" spans="1:12" ht="13.5">
      <c r="A11" s="233">
        <v>2016</v>
      </c>
      <c r="B11" s="175">
        <v>272.53673900000001</v>
      </c>
      <c r="C11" s="175">
        <v>25.242511</v>
      </c>
      <c r="D11" s="175">
        <v>42.862288999999997</v>
      </c>
      <c r="E11" s="175">
        <v>263.95541700000001</v>
      </c>
      <c r="F11" s="175">
        <v>362.21843699999999</v>
      </c>
      <c r="G11" s="175">
        <v>120.11114999999999</v>
      </c>
      <c r="H11" s="176">
        <v>1086.926543</v>
      </c>
    </row>
    <row r="12" spans="1:12" ht="13.5">
      <c r="A12" s="233">
        <v>2017</v>
      </c>
      <c r="B12" s="175">
        <v>286.78802000000002</v>
      </c>
      <c r="C12" s="175">
        <v>26.377424999999999</v>
      </c>
      <c r="D12" s="175">
        <v>45.601146999999997</v>
      </c>
      <c r="E12" s="175">
        <v>265.621712</v>
      </c>
      <c r="F12" s="175">
        <v>361.32787999999999</v>
      </c>
      <c r="G12" s="175">
        <v>124.996673</v>
      </c>
      <c r="H12" s="176">
        <v>1110.712857</v>
      </c>
    </row>
    <row r="13" spans="1:12" ht="13.5">
      <c r="A13" s="233">
        <v>2018</v>
      </c>
      <c r="B13" s="175">
        <v>280.34679399999999</v>
      </c>
      <c r="C13" s="175">
        <v>25.210107000000001</v>
      </c>
      <c r="D13" s="175">
        <v>44.485039999999998</v>
      </c>
      <c r="E13" s="175">
        <v>281.43555099999998</v>
      </c>
      <c r="F13" s="175">
        <v>381.18454400000002</v>
      </c>
      <c r="G13" s="175">
        <v>132.59531699999999</v>
      </c>
      <c r="H13" s="176">
        <v>1145.257353</v>
      </c>
    </row>
    <row r="14" spans="1:12" ht="13.5">
      <c r="A14" s="233">
        <v>2019</v>
      </c>
      <c r="B14" s="175">
        <v>310.46130199999999</v>
      </c>
      <c r="C14" s="175">
        <v>27.913768000000001</v>
      </c>
      <c r="D14" s="175">
        <v>50.218308999999998</v>
      </c>
      <c r="E14" s="175">
        <v>280.886504</v>
      </c>
      <c r="F14" s="175">
        <v>391.04181399999999</v>
      </c>
      <c r="G14" s="175">
        <v>134.89229599999999</v>
      </c>
      <c r="H14" s="176">
        <v>1195.4139929999999</v>
      </c>
    </row>
    <row r="15" spans="1:12" ht="13.5">
      <c r="A15" s="233">
        <v>2020</v>
      </c>
      <c r="B15" s="175">
        <v>297.06741299999999</v>
      </c>
      <c r="C15" s="175">
        <v>26.271857000000001</v>
      </c>
      <c r="D15" s="175">
        <v>44.999096999999999</v>
      </c>
      <c r="E15" s="175">
        <v>341.458394</v>
      </c>
      <c r="F15" s="175">
        <v>433.92887200000001</v>
      </c>
      <c r="G15" s="175">
        <v>139.928946</v>
      </c>
      <c r="H15" s="176">
        <v>1283.654579</v>
      </c>
    </row>
    <row r="16" spans="1:12" ht="13.5">
      <c r="A16" s="233">
        <v>2021</v>
      </c>
      <c r="B16" s="175">
        <v>312.42899299999999</v>
      </c>
      <c r="C16" s="175">
        <v>29.973471</v>
      </c>
      <c r="D16" s="175">
        <v>43.995536000000001</v>
      </c>
      <c r="E16" s="175">
        <v>370.04456299999998</v>
      </c>
      <c r="F16" s="175">
        <v>453.48561899999999</v>
      </c>
      <c r="G16" s="175">
        <v>151.11930699999999</v>
      </c>
      <c r="H16" s="176">
        <v>1361.047489</v>
      </c>
    </row>
    <row r="17" spans="1:13" ht="13.5">
      <c r="A17" s="233">
        <v>2022</v>
      </c>
      <c r="B17" s="175">
        <v>339.97282300000001</v>
      </c>
      <c r="C17" s="175">
        <v>34.952491999999999</v>
      </c>
      <c r="D17" s="175">
        <v>46.959935999999999</v>
      </c>
      <c r="E17" s="175">
        <v>404.76886100000002</v>
      </c>
      <c r="F17" s="175">
        <v>448.11279300000001</v>
      </c>
      <c r="G17" s="175">
        <v>169.22656699999999</v>
      </c>
      <c r="H17" s="176">
        <v>1443.9934720000001</v>
      </c>
      <c r="I17" s="54"/>
      <c r="J17" s="54"/>
    </row>
    <row r="18" spans="1:13" ht="13.5">
      <c r="A18" s="233">
        <v>2023</v>
      </c>
      <c r="B18" s="175">
        <v>412.47382099999999</v>
      </c>
      <c r="C18" s="175">
        <v>41.263753999999999</v>
      </c>
      <c r="D18" s="175">
        <v>60.968485999999999</v>
      </c>
      <c r="E18" s="175">
        <v>348.38544899999999</v>
      </c>
      <c r="F18" s="175">
        <v>492.73641800000001</v>
      </c>
      <c r="G18" s="175">
        <v>181.004503</v>
      </c>
      <c r="H18" s="176">
        <v>1536.832431</v>
      </c>
      <c r="I18" s="54"/>
      <c r="J18" s="54"/>
    </row>
    <row r="19" spans="1:13" ht="13.5">
      <c r="A19" s="234" t="s">
        <v>469</v>
      </c>
      <c r="B19" s="175">
        <v>489.72263299999997</v>
      </c>
      <c r="C19" s="175">
        <v>49.025883</v>
      </c>
      <c r="D19" s="175">
        <v>72.273110000000003</v>
      </c>
      <c r="E19" s="175">
        <v>413.83468599999998</v>
      </c>
      <c r="F19" s="175">
        <v>511.89680399999997</v>
      </c>
      <c r="G19" s="175">
        <v>200.341758</v>
      </c>
      <c r="H19" s="176">
        <v>1737.0948739999999</v>
      </c>
      <c r="I19" s="54"/>
      <c r="J19" s="54"/>
    </row>
    <row r="20" spans="1:13" ht="14.25" thickBot="1">
      <c r="A20" s="235" t="s">
        <v>470</v>
      </c>
      <c r="B20" s="179">
        <v>506.69270264159996</v>
      </c>
      <c r="C20" s="179">
        <v>50.724748016007815</v>
      </c>
      <c r="D20" s="179">
        <v>74.777547465758332</v>
      </c>
      <c r="E20" s="179">
        <v>428.17505536073088</v>
      </c>
      <c r="F20" s="179">
        <v>529.63526211449857</v>
      </c>
      <c r="G20" s="179">
        <v>207.28408281058429</v>
      </c>
      <c r="H20" s="180">
        <v>1797.2893984091797</v>
      </c>
      <c r="I20" s="54"/>
      <c r="J20" s="54"/>
    </row>
    <row r="21" spans="1:13" s="34" customFormat="1" ht="21.75" customHeight="1">
      <c r="A21" s="116" t="s">
        <v>269</v>
      </c>
      <c r="B21" s="116"/>
      <c r="C21" s="116"/>
      <c r="D21" s="116"/>
      <c r="E21" s="116"/>
      <c r="F21" s="116"/>
      <c r="G21" s="116"/>
      <c r="H21" s="116"/>
    </row>
    <row r="22" spans="1:13" s="34" customFormat="1" ht="13.5">
      <c r="A22" s="229" t="s">
        <v>271</v>
      </c>
      <c r="B22" s="116"/>
      <c r="C22" s="116"/>
      <c r="D22" s="116"/>
      <c r="E22" s="116"/>
      <c r="F22" s="116"/>
      <c r="G22" s="116"/>
      <c r="H22" s="116"/>
    </row>
    <row r="23" spans="1:13">
      <c r="A23" s="55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 spans="1:13">
      <c r="A24" s="5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13">
      <c r="A25" s="55"/>
      <c r="B25" s="57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3"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3"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</sheetData>
  <mergeCells count="12">
    <mergeCell ref="A1:H1"/>
    <mergeCell ref="A3:H3"/>
    <mergeCell ref="A4:H4"/>
    <mergeCell ref="A5:H5"/>
    <mergeCell ref="A7:A9"/>
    <mergeCell ref="B7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39370078740157477" right="0.39370078740157477" top="0.39370078740157477" bottom="0.39370078740157477" header="0" footer="0"/>
  <pageSetup paperSize="9" scale="6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6CC60-9F3E-48E5-B8E1-A6DCDE464AD3}">
  <sheetPr codeName="Hoja23">
    <pageSetUpPr fitToPage="1"/>
  </sheetPr>
  <dimension ref="A1:M38"/>
  <sheetViews>
    <sheetView showGridLines="0" view="pageBreakPreview" zoomScale="75" zoomScaleNormal="75" zoomScaleSheetLayoutView="75" workbookViewId="0">
      <selection activeCell="Q24" sqref="Q24"/>
    </sheetView>
  </sheetViews>
  <sheetFormatPr baseColWidth="10" defaultColWidth="11.42578125" defaultRowHeight="12.75"/>
  <cols>
    <col min="1" max="1" width="53.28515625" style="47" customWidth="1"/>
    <col min="2" max="2" width="12.28515625" style="388" hidden="1" customWidth="1"/>
    <col min="3" max="10" width="12.28515625" style="388" customWidth="1"/>
    <col min="11" max="11" width="11.42578125" style="388" customWidth="1"/>
    <col min="12" max="12" width="7.42578125" style="47" bestFit="1" customWidth="1"/>
    <col min="13" max="16384" width="11.42578125" style="47"/>
  </cols>
  <sheetData>
    <row r="1" spans="1:13" s="359" customFormat="1" ht="18.75">
      <c r="A1" s="561" t="s">
        <v>187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</row>
    <row r="2" spans="1:13" ht="13.5">
      <c r="A2" s="379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</row>
    <row r="3" spans="1:13" s="371" customFormat="1" ht="15.75">
      <c r="A3" s="570" t="s">
        <v>355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</row>
    <row r="4" spans="1:13" s="363" customFormat="1" ht="14.25" customHeight="1" thickBot="1">
      <c r="A4" s="380"/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</row>
    <row r="5" spans="1:13" ht="36.75" customHeight="1" thickBot="1">
      <c r="A5" s="381" t="s">
        <v>48</v>
      </c>
      <c r="B5" s="382">
        <v>2014</v>
      </c>
      <c r="C5" s="382">
        <v>2015</v>
      </c>
      <c r="D5" s="382">
        <v>2016</v>
      </c>
      <c r="E5" s="382">
        <v>2017</v>
      </c>
      <c r="F5" s="382">
        <v>2018</v>
      </c>
      <c r="G5" s="382">
        <v>2019</v>
      </c>
      <c r="H5" s="382">
        <v>2020</v>
      </c>
      <c r="I5" s="382">
        <v>2021</v>
      </c>
      <c r="J5" s="383">
        <v>2022</v>
      </c>
      <c r="K5" s="383">
        <v>2023</v>
      </c>
      <c r="L5" s="383">
        <v>2024</v>
      </c>
      <c r="M5" s="383">
        <v>2025</v>
      </c>
    </row>
    <row r="6" spans="1:13" ht="30.75" customHeight="1">
      <c r="A6" s="384" t="s">
        <v>168</v>
      </c>
      <c r="B6" s="408"/>
      <c r="C6" s="408"/>
      <c r="D6" s="408"/>
      <c r="E6" s="409"/>
      <c r="F6" s="409"/>
      <c r="G6" s="409"/>
      <c r="H6" s="409"/>
      <c r="I6" s="409"/>
      <c r="J6" s="410"/>
      <c r="K6" s="410"/>
      <c r="L6" s="410"/>
      <c r="M6" s="410"/>
    </row>
    <row r="7" spans="1:13" ht="14.1" customHeight="1">
      <c r="A7" s="385" t="s">
        <v>49</v>
      </c>
      <c r="B7" s="411">
        <v>21.45</v>
      </c>
      <c r="C7" s="411">
        <v>21.14</v>
      </c>
      <c r="D7" s="411">
        <v>19.010000000000002</v>
      </c>
      <c r="E7" s="411">
        <v>20.07</v>
      </c>
      <c r="F7" s="411">
        <v>20.96</v>
      </c>
      <c r="G7" s="411">
        <v>21.56</v>
      </c>
      <c r="H7" s="411">
        <v>22.1</v>
      </c>
      <c r="I7" s="411">
        <v>26.38</v>
      </c>
      <c r="J7" s="412">
        <v>37.659999999999997</v>
      </c>
      <c r="K7" s="412">
        <v>31.01</v>
      </c>
      <c r="L7" s="412">
        <v>25.17</v>
      </c>
      <c r="M7" s="412">
        <v>25.11</v>
      </c>
    </row>
    <row r="8" spans="1:13" ht="14.1" customHeight="1">
      <c r="A8" s="385" t="s">
        <v>50</v>
      </c>
      <c r="B8" s="411">
        <v>18.260000000000002</v>
      </c>
      <c r="C8" s="411">
        <v>19.38</v>
      </c>
      <c r="D8" s="411">
        <v>17.510000000000002</v>
      </c>
      <c r="E8" s="411">
        <v>17.64</v>
      </c>
      <c r="F8" s="411">
        <v>19.2</v>
      </c>
      <c r="G8" s="411">
        <v>19.36</v>
      </c>
      <c r="H8" s="411">
        <v>19.16</v>
      </c>
      <c r="I8" s="411">
        <v>24.82</v>
      </c>
      <c r="J8" s="412">
        <v>36.19</v>
      </c>
      <c r="K8" s="412">
        <v>28.73</v>
      </c>
      <c r="L8" s="412">
        <v>23.78</v>
      </c>
      <c r="M8" s="412">
        <v>23.77</v>
      </c>
    </row>
    <row r="9" spans="1:13" ht="14.1" customHeight="1">
      <c r="A9" s="385" t="s">
        <v>51</v>
      </c>
      <c r="B9" s="411">
        <v>20.68</v>
      </c>
      <c r="C9" s="411">
        <v>21.94</v>
      </c>
      <c r="D9" s="411">
        <v>21.89</v>
      </c>
      <c r="E9" s="411">
        <v>20.350000000000001</v>
      </c>
      <c r="F9" s="411">
        <v>19.010000000000002</v>
      </c>
      <c r="G9" s="411">
        <v>20.03</v>
      </c>
      <c r="H9" s="411">
        <v>21.03</v>
      </c>
      <c r="I9" s="411">
        <v>23.6</v>
      </c>
      <c r="J9" s="412">
        <v>35.39</v>
      </c>
      <c r="K9" s="412">
        <v>32.18</v>
      </c>
      <c r="L9" s="412">
        <v>29</v>
      </c>
      <c r="M9" s="412">
        <v>24.31</v>
      </c>
    </row>
    <row r="10" spans="1:13" ht="14.1" customHeight="1">
      <c r="A10" s="385" t="s">
        <v>52</v>
      </c>
      <c r="B10" s="411">
        <v>18.920000000000002</v>
      </c>
      <c r="C10" s="411">
        <v>18.989999999999998</v>
      </c>
      <c r="D10" s="411">
        <v>18.54</v>
      </c>
      <c r="E10" s="411">
        <v>18.87</v>
      </c>
      <c r="F10" s="411">
        <v>19.18</v>
      </c>
      <c r="G10" s="411">
        <v>19.57</v>
      </c>
      <c r="H10" s="411">
        <v>19.78</v>
      </c>
      <c r="I10" s="411">
        <v>26.55</v>
      </c>
      <c r="J10" s="412">
        <v>35.76</v>
      </c>
      <c r="K10" s="412">
        <v>29.16</v>
      </c>
      <c r="L10" s="412">
        <v>23.83</v>
      </c>
      <c r="M10" s="412">
        <v>24.79</v>
      </c>
    </row>
    <row r="11" spans="1:13" ht="14.1" customHeight="1">
      <c r="A11" s="385" t="s">
        <v>53</v>
      </c>
      <c r="B11" s="411">
        <v>20.36</v>
      </c>
      <c r="C11" s="411">
        <v>22.18</v>
      </c>
      <c r="D11" s="411">
        <v>22.93</v>
      </c>
      <c r="E11" s="411">
        <v>23.2</v>
      </c>
      <c r="F11" s="411">
        <v>22.37</v>
      </c>
      <c r="G11" s="411">
        <v>22.11</v>
      </c>
      <c r="H11" s="411">
        <v>25.56</v>
      </c>
      <c r="I11" s="411">
        <v>28.06</v>
      </c>
      <c r="J11" s="412">
        <v>38.9</v>
      </c>
      <c r="K11" s="412">
        <v>37.11</v>
      </c>
      <c r="L11" s="412">
        <v>30.4</v>
      </c>
      <c r="M11" s="412">
        <v>33.18</v>
      </c>
    </row>
    <row r="12" spans="1:13" ht="14.1" customHeight="1">
      <c r="A12" s="385" t="s">
        <v>54</v>
      </c>
      <c r="B12" s="411">
        <v>43.06</v>
      </c>
      <c r="C12" s="411">
        <v>38.67</v>
      </c>
      <c r="D12" s="411">
        <v>35.729999999999997</v>
      </c>
      <c r="E12" s="411">
        <v>33.89</v>
      </c>
      <c r="F12" s="411">
        <v>35.44</v>
      </c>
      <c r="G12" s="411">
        <v>32.700000000000003</v>
      </c>
      <c r="H12" s="411">
        <v>35.51</v>
      </c>
      <c r="I12" s="411">
        <v>42.81</v>
      </c>
      <c r="J12" s="412">
        <v>54.64</v>
      </c>
      <c r="K12" s="412">
        <v>54.87</v>
      </c>
      <c r="L12" s="412">
        <v>44.74</v>
      </c>
      <c r="M12" s="412">
        <v>35.26</v>
      </c>
    </row>
    <row r="13" spans="1:13" ht="14.1" customHeight="1">
      <c r="A13" s="385" t="s">
        <v>55</v>
      </c>
      <c r="B13" s="411">
        <v>24.07</v>
      </c>
      <c r="C13" s="411">
        <v>21.92</v>
      </c>
      <c r="D13" s="411">
        <v>22.25</v>
      </c>
      <c r="E13" s="411">
        <v>22.99</v>
      </c>
      <c r="F13" s="411">
        <v>23.49</v>
      </c>
      <c r="G13" s="411">
        <v>24.13</v>
      </c>
      <c r="H13" s="411">
        <v>24.58</v>
      </c>
      <c r="I13" s="411">
        <v>28.38</v>
      </c>
      <c r="J13" s="412">
        <v>40.35</v>
      </c>
      <c r="K13" s="412">
        <v>39.200000000000003</v>
      </c>
      <c r="L13" s="412">
        <v>28.86</v>
      </c>
      <c r="M13" s="412">
        <v>32.729999999999997</v>
      </c>
    </row>
    <row r="14" spans="1:13" ht="14.1" customHeight="1">
      <c r="A14" s="385" t="s">
        <v>167</v>
      </c>
      <c r="B14" s="411">
        <v>22.62</v>
      </c>
      <c r="C14" s="411">
        <v>20.29</v>
      </c>
      <c r="D14" s="411">
        <v>21.41</v>
      </c>
      <c r="E14" s="411">
        <v>23.55</v>
      </c>
      <c r="F14" s="411">
        <v>24.48</v>
      </c>
      <c r="G14" s="411">
        <v>25.25</v>
      </c>
      <c r="H14" s="411">
        <v>23.26</v>
      </c>
      <c r="I14" s="411">
        <v>23.18</v>
      </c>
      <c r="J14" s="412">
        <v>30.03</v>
      </c>
      <c r="K14" s="412">
        <v>35.840000000000003</v>
      </c>
      <c r="L14" s="412">
        <v>25.83</v>
      </c>
      <c r="M14" s="412">
        <v>28.38</v>
      </c>
    </row>
    <row r="15" spans="1:13" ht="14.1" customHeight="1">
      <c r="A15" s="385"/>
      <c r="B15" s="411"/>
      <c r="C15" s="411"/>
      <c r="D15" s="411"/>
      <c r="E15" s="411"/>
      <c r="F15" s="411"/>
      <c r="G15" s="411"/>
      <c r="H15" s="411"/>
      <c r="I15" s="411"/>
      <c r="J15" s="412"/>
      <c r="K15" s="412"/>
      <c r="L15" s="412"/>
      <c r="M15" s="412"/>
    </row>
    <row r="16" spans="1:13" ht="14.1" customHeight="1">
      <c r="A16" s="386" t="s">
        <v>169</v>
      </c>
      <c r="B16" s="411"/>
      <c r="C16" s="411"/>
      <c r="D16" s="411"/>
      <c r="E16" s="411"/>
      <c r="F16" s="411"/>
      <c r="G16" s="411"/>
      <c r="H16" s="411"/>
      <c r="I16" s="411"/>
      <c r="J16" s="412"/>
      <c r="K16" s="412"/>
      <c r="L16" s="412"/>
      <c r="M16" s="412"/>
    </row>
    <row r="17" spans="1:13" ht="14.1" customHeight="1">
      <c r="A17" s="386" t="s">
        <v>170</v>
      </c>
      <c r="B17" s="411"/>
      <c r="C17" s="411"/>
      <c r="D17" s="411"/>
      <c r="E17" s="411"/>
      <c r="F17" s="411"/>
      <c r="G17" s="411"/>
      <c r="H17" s="411"/>
      <c r="I17" s="411"/>
      <c r="J17" s="412"/>
      <c r="K17" s="412"/>
      <c r="L17" s="412"/>
      <c r="M17" s="412"/>
    </row>
    <row r="18" spans="1:13" ht="14.1" customHeight="1">
      <c r="A18" s="385" t="s">
        <v>56</v>
      </c>
      <c r="B18" s="411">
        <v>37.53</v>
      </c>
      <c r="C18" s="411">
        <v>36.81</v>
      </c>
      <c r="D18" s="411">
        <v>34.21</v>
      </c>
      <c r="E18" s="411">
        <v>32.89</v>
      </c>
      <c r="F18" s="411">
        <v>33.35</v>
      </c>
      <c r="G18" s="411">
        <v>33.21</v>
      </c>
      <c r="H18" s="411">
        <v>33.67</v>
      </c>
      <c r="I18" s="411">
        <v>38.65</v>
      </c>
      <c r="J18" s="412">
        <v>52.43</v>
      </c>
      <c r="K18" s="412">
        <v>50.43</v>
      </c>
      <c r="L18" s="412">
        <v>43.59</v>
      </c>
      <c r="M18" s="412">
        <v>42.64</v>
      </c>
    </row>
    <row r="19" spans="1:13" ht="14.1" customHeight="1">
      <c r="A19" s="385" t="s">
        <v>57</v>
      </c>
      <c r="B19" s="411">
        <v>35.659999999999997</v>
      </c>
      <c r="C19" s="411">
        <v>35.24</v>
      </c>
      <c r="D19" s="411">
        <v>33.11</v>
      </c>
      <c r="E19" s="411">
        <v>32.630000000000003</v>
      </c>
      <c r="F19" s="411">
        <v>32.26</v>
      </c>
      <c r="G19" s="411">
        <v>31.78</v>
      </c>
      <c r="H19" s="411">
        <v>32.340000000000003</v>
      </c>
      <c r="I19" s="411">
        <v>36.01</v>
      </c>
      <c r="J19" s="412">
        <v>47.76</v>
      </c>
      <c r="K19" s="412">
        <v>45.54</v>
      </c>
      <c r="L19" s="412">
        <v>39.85</v>
      </c>
      <c r="M19" s="412">
        <v>39.770000000000003</v>
      </c>
    </row>
    <row r="20" spans="1:13" ht="14.1" customHeight="1">
      <c r="A20" s="385" t="s">
        <v>58</v>
      </c>
      <c r="B20" s="411">
        <v>36.47</v>
      </c>
      <c r="C20" s="411">
        <v>36.4</v>
      </c>
      <c r="D20" s="411">
        <v>34.520000000000003</v>
      </c>
      <c r="E20" s="411">
        <v>33.01</v>
      </c>
      <c r="F20" s="411">
        <v>33.43</v>
      </c>
      <c r="G20" s="411">
        <v>33</v>
      </c>
      <c r="H20" s="411">
        <v>33.909999999999997</v>
      </c>
      <c r="I20" s="411">
        <v>39.17</v>
      </c>
      <c r="J20" s="412">
        <v>51.15</v>
      </c>
      <c r="K20" s="412">
        <v>48.18</v>
      </c>
      <c r="L20" s="412">
        <v>41.68</v>
      </c>
      <c r="M20" s="412">
        <v>42.22</v>
      </c>
    </row>
    <row r="21" spans="1:13" ht="14.1" customHeight="1">
      <c r="A21" s="385"/>
      <c r="B21" s="411"/>
      <c r="C21" s="411"/>
      <c r="D21" s="411"/>
      <c r="E21" s="411"/>
      <c r="F21" s="411"/>
      <c r="G21" s="411"/>
      <c r="H21" s="411"/>
      <c r="I21" s="411"/>
      <c r="J21" s="412"/>
      <c r="K21" s="412"/>
      <c r="L21" s="412"/>
      <c r="M21" s="412"/>
    </row>
    <row r="22" spans="1:13" ht="14.1" customHeight="1">
      <c r="A22" s="386" t="s">
        <v>171</v>
      </c>
      <c r="B22" s="411"/>
      <c r="C22" s="411"/>
      <c r="D22" s="411"/>
      <c r="E22" s="411"/>
      <c r="F22" s="411"/>
      <c r="G22" s="411"/>
      <c r="H22" s="411"/>
      <c r="I22" s="411"/>
      <c r="J22" s="412"/>
      <c r="K22" s="412"/>
      <c r="L22" s="412"/>
      <c r="M22" s="412"/>
    </row>
    <row r="23" spans="1:13" ht="14.1" customHeight="1">
      <c r="A23" s="385" t="s">
        <v>193</v>
      </c>
      <c r="B23" s="411">
        <v>179.29</v>
      </c>
      <c r="C23" s="411">
        <v>174.31</v>
      </c>
      <c r="D23" s="411">
        <v>172.12</v>
      </c>
      <c r="E23" s="411">
        <v>149.72999999999999</v>
      </c>
      <c r="F23" s="411">
        <v>149.97999999999999</v>
      </c>
      <c r="G23" s="411">
        <v>149.71</v>
      </c>
      <c r="H23" s="411">
        <v>175.44</v>
      </c>
      <c r="I23" s="411">
        <v>194.51</v>
      </c>
      <c r="J23" s="412">
        <v>245.03</v>
      </c>
      <c r="K23" s="412">
        <v>228.2</v>
      </c>
      <c r="L23" s="412">
        <v>194.72</v>
      </c>
      <c r="M23" s="412">
        <v>268.45999999999998</v>
      </c>
    </row>
    <row r="24" spans="1:13" ht="14.1" customHeight="1">
      <c r="A24" s="385" t="s">
        <v>59</v>
      </c>
      <c r="B24" s="411">
        <v>31.1</v>
      </c>
      <c r="C24" s="411">
        <v>29.9</v>
      </c>
      <c r="D24" s="411">
        <v>28.86</v>
      </c>
      <c r="E24" s="411">
        <v>28.66</v>
      </c>
      <c r="F24" s="411">
        <v>30.25</v>
      </c>
      <c r="G24" s="411">
        <v>30.29</v>
      </c>
      <c r="H24" s="411">
        <v>30.78</v>
      </c>
      <c r="I24" s="411">
        <v>34.880000000000003</v>
      </c>
      <c r="J24" s="412">
        <v>45.79</v>
      </c>
      <c r="K24" s="412">
        <v>42.48</v>
      </c>
      <c r="L24" s="412">
        <v>38.17</v>
      </c>
      <c r="M24" s="412">
        <v>36.4</v>
      </c>
    </row>
    <row r="25" spans="1:13" ht="14.1" customHeight="1">
      <c r="A25" s="385" t="s">
        <v>60</v>
      </c>
      <c r="B25" s="411">
        <v>28.7</v>
      </c>
      <c r="C25" s="411">
        <v>28.48</v>
      </c>
      <c r="D25" s="411">
        <v>28.47</v>
      </c>
      <c r="E25" s="411">
        <v>27.77</v>
      </c>
      <c r="F25" s="411">
        <v>28.14</v>
      </c>
      <c r="G25" s="411">
        <v>28.35</v>
      </c>
      <c r="H25" s="411">
        <v>27.77</v>
      </c>
      <c r="I25" s="411">
        <v>31.78</v>
      </c>
      <c r="J25" s="412">
        <v>42.31</v>
      </c>
      <c r="K25" s="412">
        <v>40.409999999999997</v>
      </c>
      <c r="L25" s="412">
        <v>35.64</v>
      </c>
      <c r="M25" s="412">
        <v>34.159999999999997</v>
      </c>
    </row>
    <row r="26" spans="1:13" ht="14.1" customHeight="1">
      <c r="A26" s="385" t="s">
        <v>61</v>
      </c>
      <c r="B26" s="411">
        <v>31.61</v>
      </c>
      <c r="C26" s="411">
        <v>31.14</v>
      </c>
      <c r="D26" s="411">
        <v>29.63</v>
      </c>
      <c r="E26" s="411">
        <v>29.19</v>
      </c>
      <c r="F26" s="411">
        <v>29.45</v>
      </c>
      <c r="G26" s="411">
        <v>29.7</v>
      </c>
      <c r="H26" s="411">
        <v>30.5</v>
      </c>
      <c r="I26" s="411">
        <v>33.72</v>
      </c>
      <c r="J26" s="412">
        <v>43.43</v>
      </c>
      <c r="K26" s="412">
        <v>42.43</v>
      </c>
      <c r="L26" s="412">
        <v>35.36</v>
      </c>
      <c r="M26" s="412">
        <v>39</v>
      </c>
    </row>
    <row r="27" spans="1:13" ht="14.1" customHeight="1">
      <c r="A27" s="385" t="s">
        <v>62</v>
      </c>
      <c r="B27" s="411">
        <v>27.44</v>
      </c>
      <c r="C27" s="411">
        <v>27.27</v>
      </c>
      <c r="D27" s="411">
        <v>25.85</v>
      </c>
      <c r="E27" s="411">
        <v>25.73</v>
      </c>
      <c r="F27" s="411">
        <v>27.09</v>
      </c>
      <c r="G27" s="411">
        <v>28.55</v>
      </c>
      <c r="H27" s="411">
        <v>28.26</v>
      </c>
      <c r="I27" s="411">
        <v>32.06</v>
      </c>
      <c r="J27" s="412">
        <v>42.65</v>
      </c>
      <c r="K27" s="412">
        <v>40.380000000000003</v>
      </c>
      <c r="L27" s="412">
        <v>33.47</v>
      </c>
      <c r="M27" s="412">
        <v>33.26</v>
      </c>
    </row>
    <row r="28" spans="1:13" ht="14.1" customHeight="1">
      <c r="A28" s="385"/>
      <c r="B28" s="411"/>
      <c r="C28" s="411"/>
      <c r="D28" s="411"/>
      <c r="E28" s="411"/>
      <c r="F28" s="411"/>
      <c r="G28" s="411"/>
      <c r="H28" s="411"/>
      <c r="I28" s="411"/>
      <c r="J28" s="412"/>
      <c r="K28" s="412"/>
      <c r="L28" s="412"/>
      <c r="M28" s="412"/>
    </row>
    <row r="29" spans="1:13" ht="14.1" customHeight="1">
      <c r="A29" s="386" t="s">
        <v>172</v>
      </c>
      <c r="B29" s="411"/>
      <c r="C29" s="411"/>
      <c r="D29" s="411"/>
      <c r="E29" s="411"/>
      <c r="F29" s="411"/>
      <c r="G29" s="411"/>
      <c r="H29" s="411"/>
      <c r="I29" s="411"/>
      <c r="J29" s="412"/>
      <c r="K29" s="412"/>
      <c r="L29" s="412"/>
      <c r="M29" s="412"/>
    </row>
    <row r="30" spans="1:13" ht="14.1" customHeight="1">
      <c r="A30" s="385" t="s">
        <v>63</v>
      </c>
      <c r="B30" s="411">
        <v>34.61</v>
      </c>
      <c r="C30" s="411">
        <v>33.880000000000003</v>
      </c>
      <c r="D30" s="411">
        <v>31.37</v>
      </c>
      <c r="E30" s="411">
        <v>30.75</v>
      </c>
      <c r="F30" s="411">
        <v>32</v>
      </c>
      <c r="G30" s="411">
        <v>31.83</v>
      </c>
      <c r="H30" s="411">
        <v>31.42</v>
      </c>
      <c r="I30" s="411">
        <v>37.28</v>
      </c>
      <c r="J30" s="412">
        <v>49.46</v>
      </c>
      <c r="K30" s="412">
        <v>46.53</v>
      </c>
      <c r="L30" s="412">
        <v>40.549999999999997</v>
      </c>
      <c r="M30" s="412">
        <v>39.07</v>
      </c>
    </row>
    <row r="31" spans="1:13" ht="14.1" customHeight="1">
      <c r="A31" s="385" t="s">
        <v>64</v>
      </c>
      <c r="B31" s="411">
        <v>30.64</v>
      </c>
      <c r="C31" s="411">
        <v>30.13</v>
      </c>
      <c r="D31" s="411">
        <v>28.53</v>
      </c>
      <c r="E31" s="411">
        <v>27.58</v>
      </c>
      <c r="F31" s="411">
        <v>28.48</v>
      </c>
      <c r="G31" s="411">
        <v>28.73</v>
      </c>
      <c r="H31" s="411">
        <v>28.69</v>
      </c>
      <c r="I31" s="411">
        <v>33.700000000000003</v>
      </c>
      <c r="J31" s="412">
        <v>44.29</v>
      </c>
      <c r="K31" s="412">
        <v>41.02</v>
      </c>
      <c r="L31" s="412">
        <v>35.71</v>
      </c>
      <c r="M31" s="412">
        <v>34.770000000000003</v>
      </c>
    </row>
    <row r="32" spans="1:13" ht="14.1" customHeight="1">
      <c r="A32" s="385" t="s">
        <v>65</v>
      </c>
      <c r="B32" s="411">
        <v>29.44</v>
      </c>
      <c r="C32" s="411">
        <v>29.17</v>
      </c>
      <c r="D32" s="411">
        <v>27.97</v>
      </c>
      <c r="E32" s="411">
        <v>27.2</v>
      </c>
      <c r="F32" s="411">
        <v>27.24</v>
      </c>
      <c r="G32" s="411">
        <v>26.86</v>
      </c>
      <c r="H32" s="411">
        <v>27.35</v>
      </c>
      <c r="I32" s="411">
        <v>31.04</v>
      </c>
      <c r="J32" s="412">
        <v>41.02</v>
      </c>
      <c r="K32" s="412">
        <v>39.82</v>
      </c>
      <c r="L32" s="412">
        <v>35.159999999999997</v>
      </c>
      <c r="M32" s="412">
        <v>31.95</v>
      </c>
    </row>
    <row r="33" spans="1:13" ht="14.1" customHeight="1">
      <c r="A33" s="385"/>
      <c r="B33" s="411"/>
      <c r="C33" s="411"/>
      <c r="D33" s="411"/>
      <c r="E33" s="411"/>
      <c r="F33" s="411"/>
      <c r="G33" s="411"/>
      <c r="H33" s="411"/>
      <c r="I33" s="411"/>
      <c r="J33" s="412"/>
      <c r="K33" s="412"/>
      <c r="L33" s="412"/>
      <c r="M33" s="412"/>
    </row>
    <row r="34" spans="1:13" ht="14.1" customHeight="1">
      <c r="A34" s="386" t="s">
        <v>173</v>
      </c>
      <c r="B34" s="411"/>
      <c r="C34" s="411"/>
      <c r="D34" s="411"/>
      <c r="E34" s="411"/>
      <c r="F34" s="411"/>
      <c r="G34" s="411"/>
      <c r="H34" s="411"/>
      <c r="I34" s="411"/>
      <c r="J34" s="412"/>
      <c r="K34" s="412"/>
      <c r="L34" s="412"/>
      <c r="M34" s="412"/>
    </row>
    <row r="35" spans="1:13" ht="14.1" customHeight="1">
      <c r="A35" s="385" t="s">
        <v>66</v>
      </c>
      <c r="B35" s="411">
        <v>38.549999999999997</v>
      </c>
      <c r="C35" s="411">
        <v>38.08</v>
      </c>
      <c r="D35" s="411">
        <v>35.479999999999997</v>
      </c>
      <c r="E35" s="411">
        <v>35.53</v>
      </c>
      <c r="F35" s="411">
        <v>36.26</v>
      </c>
      <c r="G35" s="411">
        <v>36.22</v>
      </c>
      <c r="H35" s="411">
        <v>35.770000000000003</v>
      </c>
      <c r="I35" s="411">
        <v>40.520000000000003</v>
      </c>
      <c r="J35" s="412">
        <v>52.96</v>
      </c>
      <c r="K35" s="412">
        <v>49.78</v>
      </c>
      <c r="L35" s="412">
        <v>44.76</v>
      </c>
      <c r="M35" s="412">
        <v>44.62</v>
      </c>
    </row>
    <row r="36" spans="1:13" ht="14.1" customHeight="1">
      <c r="A36" s="385" t="s">
        <v>67</v>
      </c>
      <c r="B36" s="411">
        <v>27.6</v>
      </c>
      <c r="C36" s="411">
        <v>27.42</v>
      </c>
      <c r="D36" s="411">
        <v>26.25</v>
      </c>
      <c r="E36" s="411">
        <v>26.04</v>
      </c>
      <c r="F36" s="411">
        <v>26.79</v>
      </c>
      <c r="G36" s="411">
        <v>27.46</v>
      </c>
      <c r="H36" s="411">
        <v>27.39</v>
      </c>
      <c r="I36" s="411">
        <v>32.15</v>
      </c>
      <c r="J36" s="412">
        <v>42.71</v>
      </c>
      <c r="K36" s="412">
        <v>38.99</v>
      </c>
      <c r="L36" s="412">
        <v>33.92</v>
      </c>
      <c r="M36" s="412">
        <v>34.619999999999997</v>
      </c>
    </row>
    <row r="37" spans="1:13" ht="14.1" customHeight="1" thickBot="1">
      <c r="A37" s="387" t="s">
        <v>68</v>
      </c>
      <c r="B37" s="413">
        <v>27.69</v>
      </c>
      <c r="C37" s="413">
        <v>27.36</v>
      </c>
      <c r="D37" s="413">
        <v>26.05</v>
      </c>
      <c r="E37" s="413">
        <v>25.96</v>
      </c>
      <c r="F37" s="413">
        <v>26.48</v>
      </c>
      <c r="G37" s="413">
        <v>27.27</v>
      </c>
      <c r="H37" s="413">
        <v>26.91</v>
      </c>
      <c r="I37" s="413">
        <v>31.59</v>
      </c>
      <c r="J37" s="414">
        <v>42.47</v>
      </c>
      <c r="K37" s="414">
        <v>37.96</v>
      </c>
      <c r="L37" s="414">
        <v>32.799999999999997</v>
      </c>
      <c r="M37" s="414">
        <v>32.770000000000003</v>
      </c>
    </row>
    <row r="38" spans="1:13">
      <c r="A38" s="34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</row>
  </sheetData>
  <mergeCells count="2">
    <mergeCell ref="A1:M1"/>
    <mergeCell ref="A3:M3"/>
  </mergeCells>
  <printOptions horizontalCentered="1" verticalCentered="1"/>
  <pageMargins left="0.39370078740157477" right="0.39370078740157477" top="0.39370078740157477" bottom="0.39370078740157477" header="0" footer="0"/>
  <pageSetup paperSize="9" scale="5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4">
    <pageSetUpPr fitToPage="1"/>
  </sheetPr>
  <dimension ref="A1:L21"/>
  <sheetViews>
    <sheetView showGridLines="0" view="pageBreakPreview" topLeftCell="A7" zoomScale="85" zoomScaleNormal="75" zoomScaleSheetLayoutView="85" workbookViewId="0">
      <selection sqref="A1:XFD1048576"/>
    </sheetView>
  </sheetViews>
  <sheetFormatPr baseColWidth="10" defaultColWidth="11.42578125" defaultRowHeight="12.75"/>
  <cols>
    <col min="1" max="10" width="14.42578125" style="34" customWidth="1"/>
    <col min="11" max="16384" width="11.42578125" style="34"/>
  </cols>
  <sheetData>
    <row r="1" spans="1:12" s="3" customFormat="1" ht="18.75">
      <c r="A1" s="561" t="s">
        <v>187</v>
      </c>
      <c r="B1" s="561"/>
      <c r="C1" s="561"/>
      <c r="D1" s="561"/>
      <c r="E1" s="561"/>
      <c r="F1" s="561"/>
      <c r="G1" s="561"/>
      <c r="H1" s="561"/>
      <c r="I1" s="561"/>
      <c r="J1" s="561"/>
      <c r="K1" s="44"/>
    </row>
    <row r="2" spans="1:1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2" ht="15" customHeight="1">
      <c r="A3" s="488" t="s">
        <v>361</v>
      </c>
      <c r="B3" s="488"/>
      <c r="C3" s="488"/>
      <c r="D3" s="488"/>
      <c r="E3" s="488"/>
      <c r="F3" s="488"/>
      <c r="G3" s="488"/>
      <c r="H3" s="488"/>
      <c r="I3" s="488"/>
      <c r="J3" s="488"/>
      <c r="K3" s="30"/>
      <c r="L3" s="30"/>
    </row>
    <row r="4" spans="1:12" ht="15" customHeight="1">
      <c r="A4" s="488" t="s">
        <v>326</v>
      </c>
      <c r="B4" s="488"/>
      <c r="C4" s="488"/>
      <c r="D4" s="488"/>
      <c r="E4" s="488"/>
      <c r="F4" s="488"/>
      <c r="G4" s="488"/>
      <c r="H4" s="488"/>
      <c r="I4" s="488"/>
      <c r="J4" s="488"/>
      <c r="K4" s="19"/>
    </row>
    <row r="5" spans="1:12" ht="13.5" thickBo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2" s="41" customFormat="1" ht="21" customHeight="1">
      <c r="A6" s="573"/>
      <c r="B6" s="571"/>
      <c r="C6" s="571" t="s">
        <v>10</v>
      </c>
      <c r="D6" s="571"/>
      <c r="E6" s="571"/>
      <c r="F6" s="571"/>
      <c r="G6" s="571"/>
      <c r="H6" s="571"/>
      <c r="I6" s="571"/>
      <c r="J6" s="575"/>
    </row>
    <row r="7" spans="1:12" s="41" customFormat="1" ht="21" customHeight="1">
      <c r="A7" s="574" t="s">
        <v>0</v>
      </c>
      <c r="B7" s="572" t="s">
        <v>69</v>
      </c>
      <c r="C7" s="572" t="s">
        <v>72</v>
      </c>
      <c r="D7" s="236" t="s">
        <v>71</v>
      </c>
      <c r="E7" s="572" t="s">
        <v>74</v>
      </c>
      <c r="F7" s="572" t="s">
        <v>75</v>
      </c>
      <c r="G7" s="572" t="s">
        <v>76</v>
      </c>
      <c r="H7" s="572" t="s">
        <v>4</v>
      </c>
      <c r="I7" s="572" t="s">
        <v>70</v>
      </c>
      <c r="J7" s="576" t="s">
        <v>4</v>
      </c>
    </row>
    <row r="8" spans="1:12" s="41" customFormat="1" ht="15" thickBot="1">
      <c r="A8" s="553"/>
      <c r="B8" s="555"/>
      <c r="C8" s="555"/>
      <c r="D8" s="191" t="s">
        <v>216</v>
      </c>
      <c r="E8" s="555"/>
      <c r="F8" s="555"/>
      <c r="G8" s="555"/>
      <c r="H8" s="555"/>
      <c r="I8" s="555"/>
      <c r="J8" s="557"/>
    </row>
    <row r="9" spans="1:12" ht="23.45" customHeight="1">
      <c r="A9" s="237">
        <v>2015</v>
      </c>
      <c r="B9" s="238">
        <v>1973.7723590000001</v>
      </c>
      <c r="C9" s="239">
        <v>1558.9334349999999</v>
      </c>
      <c r="D9" s="238">
        <v>332.77686599999998</v>
      </c>
      <c r="E9" s="239">
        <v>3865.3120279999998</v>
      </c>
      <c r="F9" s="238">
        <v>2209.7414800000001</v>
      </c>
      <c r="G9" s="239">
        <v>160.55990399999999</v>
      </c>
      <c r="H9" s="238">
        <v>8127.3237129999998</v>
      </c>
      <c r="I9" s="238">
        <v>53.884163000000001</v>
      </c>
      <c r="J9" s="239">
        <v>10154.980235000001</v>
      </c>
    </row>
    <row r="10" spans="1:12" ht="15" customHeight="1">
      <c r="A10" s="237">
        <v>2016</v>
      </c>
      <c r="B10" s="238">
        <v>2107.5012259999999</v>
      </c>
      <c r="C10" s="239">
        <v>1585.267497</v>
      </c>
      <c r="D10" s="238">
        <v>357.70312899999999</v>
      </c>
      <c r="E10" s="239">
        <v>4026.7280059999998</v>
      </c>
      <c r="F10" s="238">
        <v>2195.5148859999999</v>
      </c>
      <c r="G10" s="239">
        <v>143.001462</v>
      </c>
      <c r="H10" s="238">
        <v>8308.2149799999988</v>
      </c>
      <c r="I10" s="238">
        <v>55.083463000000002</v>
      </c>
      <c r="J10" s="239">
        <v>10470.799669</v>
      </c>
    </row>
    <row r="11" spans="1:12" ht="15" customHeight="1">
      <c r="A11" s="237">
        <v>2017</v>
      </c>
      <c r="B11" s="238">
        <v>1730.259581</v>
      </c>
      <c r="C11" s="239">
        <v>1851.6047900000001</v>
      </c>
      <c r="D11" s="238">
        <v>484.90648299999998</v>
      </c>
      <c r="E11" s="239">
        <v>4522.3956310000003</v>
      </c>
      <c r="F11" s="238">
        <v>2148.1474490000001</v>
      </c>
      <c r="G11" s="239">
        <v>130.721237</v>
      </c>
      <c r="H11" s="238">
        <v>9137.7755899999993</v>
      </c>
      <c r="I11" s="238">
        <v>60.583455000000001</v>
      </c>
      <c r="J11" s="239">
        <v>10928.618625999999</v>
      </c>
    </row>
    <row r="12" spans="1:12" ht="15" customHeight="1">
      <c r="A12" s="237">
        <v>2018</v>
      </c>
      <c r="B12" s="238">
        <v>2195.6306549999999</v>
      </c>
      <c r="C12" s="239">
        <v>1999.340876</v>
      </c>
      <c r="D12" s="238">
        <v>505.42794400000002</v>
      </c>
      <c r="E12" s="239">
        <v>4934.2522710000003</v>
      </c>
      <c r="F12" s="238">
        <v>2261.9334399999998</v>
      </c>
      <c r="G12" s="239">
        <v>133.761157</v>
      </c>
      <c r="H12" s="238">
        <v>9834.7156880000002</v>
      </c>
      <c r="I12" s="238">
        <v>65.204156999999995</v>
      </c>
      <c r="J12" s="239">
        <v>12095.550499999999</v>
      </c>
    </row>
    <row r="13" spans="1:12" ht="15" customHeight="1">
      <c r="A13" s="237">
        <v>2019</v>
      </c>
      <c r="B13" s="238">
        <v>2065.577569</v>
      </c>
      <c r="C13" s="239">
        <v>2079.6961259999998</v>
      </c>
      <c r="D13" s="238">
        <v>489.030146</v>
      </c>
      <c r="E13" s="239">
        <v>5052.4614810000003</v>
      </c>
      <c r="F13" s="238">
        <v>2336.0749340000002</v>
      </c>
      <c r="G13" s="239">
        <v>141.932298</v>
      </c>
      <c r="H13" s="238">
        <v>10099.194985</v>
      </c>
      <c r="I13" s="238">
        <v>66.957667000000001</v>
      </c>
      <c r="J13" s="239">
        <v>12231.730221</v>
      </c>
    </row>
    <row r="14" spans="1:12" ht="15" customHeight="1">
      <c r="A14" s="237">
        <v>2020</v>
      </c>
      <c r="B14" s="238">
        <v>2198.7343470000001</v>
      </c>
      <c r="C14" s="239">
        <v>2034.189871</v>
      </c>
      <c r="D14" s="238">
        <v>549.79862300000002</v>
      </c>
      <c r="E14" s="239">
        <v>5121.7571420000004</v>
      </c>
      <c r="F14" s="238">
        <v>2390.0556379999998</v>
      </c>
      <c r="G14" s="239">
        <v>131.836668</v>
      </c>
      <c r="H14" s="238">
        <v>10227.637942000001</v>
      </c>
      <c r="I14" s="238">
        <v>67.809240000000003</v>
      </c>
      <c r="J14" s="239">
        <v>12494.181529</v>
      </c>
      <c r="K14" s="59"/>
    </row>
    <row r="15" spans="1:12" ht="15" customHeight="1">
      <c r="A15" s="237">
        <v>2021</v>
      </c>
      <c r="B15" s="238">
        <v>2127.6561120000001</v>
      </c>
      <c r="C15" s="239">
        <v>2339.7496160000001</v>
      </c>
      <c r="D15" s="238">
        <v>576.87591499999996</v>
      </c>
      <c r="E15" s="239">
        <v>6281.4522020000004</v>
      </c>
      <c r="F15" s="238">
        <v>2660.043615</v>
      </c>
      <c r="G15" s="239">
        <v>143.42253199999999</v>
      </c>
      <c r="H15" s="238">
        <v>12001.543880000001</v>
      </c>
      <c r="I15" s="238">
        <v>79.570235999999994</v>
      </c>
      <c r="J15" s="239">
        <v>14208.770227999999</v>
      </c>
    </row>
    <row r="16" spans="1:12" ht="15" customHeight="1">
      <c r="A16" s="240">
        <v>2022</v>
      </c>
      <c r="B16" s="238">
        <v>2561.957555</v>
      </c>
      <c r="C16" s="239">
        <v>3100.1409140000001</v>
      </c>
      <c r="D16" s="238">
        <v>744.01076999999998</v>
      </c>
      <c r="E16" s="239">
        <v>8063.0789519999998</v>
      </c>
      <c r="F16" s="238">
        <v>3632.9674570000002</v>
      </c>
      <c r="G16" s="239">
        <v>176.878658</v>
      </c>
      <c r="H16" s="238">
        <v>15717.076751000001</v>
      </c>
      <c r="I16" s="238">
        <v>104.204218</v>
      </c>
      <c r="J16" s="239">
        <v>18383.238524</v>
      </c>
    </row>
    <row r="17" spans="1:10" ht="15" customHeight="1">
      <c r="A17" s="240">
        <v>2023</v>
      </c>
      <c r="B17" s="238">
        <v>3265.2430009999998</v>
      </c>
      <c r="C17" s="239">
        <v>3061.0819900000001</v>
      </c>
      <c r="D17" s="238">
        <v>686.32404299999996</v>
      </c>
      <c r="E17" s="239">
        <v>7453.7383410000002</v>
      </c>
      <c r="F17" s="238">
        <v>3405.0947820000001</v>
      </c>
      <c r="G17" s="239">
        <v>138.27095</v>
      </c>
      <c r="H17" s="238">
        <v>14744.510106</v>
      </c>
      <c r="I17" s="238">
        <v>97.756096999999997</v>
      </c>
      <c r="J17" s="239">
        <v>18107.509204000002</v>
      </c>
    </row>
    <row r="18" spans="1:10" ht="15" customHeight="1">
      <c r="A18" s="240" t="s">
        <v>469</v>
      </c>
      <c r="B18" s="238">
        <v>2833.7115220000001</v>
      </c>
      <c r="C18" s="239">
        <v>2783.1599350000001</v>
      </c>
      <c r="D18" s="238">
        <v>616.60521600000004</v>
      </c>
      <c r="E18" s="239">
        <v>6367.356401</v>
      </c>
      <c r="F18" s="238">
        <v>3145.1566120000002</v>
      </c>
      <c r="G18" s="239">
        <v>113.299648</v>
      </c>
      <c r="H18" s="238">
        <v>13025.577812000001</v>
      </c>
      <c r="I18" s="238">
        <v>86.359587000000005</v>
      </c>
      <c r="J18" s="239">
        <v>15945.648921</v>
      </c>
    </row>
    <row r="19" spans="1:10" ht="15" customHeight="1" thickBot="1">
      <c r="A19" s="241" t="s">
        <v>470</v>
      </c>
      <c r="B19" s="242">
        <v>3035.4623896673024</v>
      </c>
      <c r="C19" s="243">
        <v>2981.3116972326002</v>
      </c>
      <c r="D19" s="242">
        <v>660.50546356238556</v>
      </c>
      <c r="E19" s="243">
        <v>6820.6910713344141</v>
      </c>
      <c r="F19" s="242">
        <v>3369.081337750737</v>
      </c>
      <c r="G19" s="243">
        <v>121.36620739143262</v>
      </c>
      <c r="H19" s="242">
        <v>13952.955777271571</v>
      </c>
      <c r="I19" s="242">
        <v>92.508103344508797</v>
      </c>
      <c r="J19" s="243">
        <v>17080.92627028338</v>
      </c>
    </row>
    <row r="20" spans="1:10" ht="24" customHeight="1" thickTop="1">
      <c r="A20" s="116" t="s">
        <v>269</v>
      </c>
      <c r="B20" s="116"/>
      <c r="C20" s="116"/>
      <c r="D20" s="116"/>
      <c r="E20" s="116"/>
      <c r="F20" s="116"/>
      <c r="G20" s="116"/>
      <c r="H20" s="116"/>
      <c r="I20" s="116"/>
      <c r="J20" s="116"/>
    </row>
    <row r="21" spans="1:10" ht="13.5">
      <c r="A21" s="229" t="s">
        <v>271</v>
      </c>
      <c r="B21" s="116"/>
      <c r="C21" s="116"/>
      <c r="D21" s="116"/>
      <c r="E21" s="116"/>
      <c r="F21" s="116"/>
      <c r="G21" s="116"/>
      <c r="H21" s="116"/>
      <c r="I21" s="116"/>
      <c r="J21" s="116"/>
    </row>
  </sheetData>
  <mergeCells count="13">
    <mergeCell ref="A1:J1"/>
    <mergeCell ref="A3:J3"/>
    <mergeCell ref="A4:J4"/>
    <mergeCell ref="C6:H6"/>
    <mergeCell ref="C7:C8"/>
    <mergeCell ref="E7:E8"/>
    <mergeCell ref="F7:F8"/>
    <mergeCell ref="G7:G8"/>
    <mergeCell ref="H7:H8"/>
    <mergeCell ref="A6:A8"/>
    <mergeCell ref="B6:B8"/>
    <mergeCell ref="I6:I8"/>
    <mergeCell ref="J6:J8"/>
  </mergeCells>
  <printOptions horizontalCentered="1" verticalCentered="1"/>
  <pageMargins left="0.39370078740157477" right="0.39370078740157477" top="0.39370078740157477" bottom="0.39370078740157477" header="0" footer="0"/>
  <pageSetup paperSize="9" scale="67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5">
    <pageSetUpPr fitToPage="1"/>
  </sheetPr>
  <dimension ref="A1:K20"/>
  <sheetViews>
    <sheetView showGridLines="0" view="pageBreakPreview" zoomScaleNormal="75" zoomScaleSheetLayoutView="100" workbookViewId="0">
      <selection activeCell="C18" sqref="C18"/>
    </sheetView>
  </sheetViews>
  <sheetFormatPr baseColWidth="10" defaultColWidth="11.42578125" defaultRowHeight="12.75"/>
  <cols>
    <col min="1" max="4" width="20.7109375" style="34" customWidth="1"/>
    <col min="5" max="5" width="15" style="34" customWidth="1"/>
    <col min="6" max="6" width="2.7109375" style="34" customWidth="1"/>
    <col min="7" max="16384" width="11.42578125" style="34"/>
  </cols>
  <sheetData>
    <row r="1" spans="1:11" s="3" customFormat="1" ht="18.75">
      <c r="A1" s="561" t="s">
        <v>187</v>
      </c>
      <c r="B1" s="561"/>
      <c r="C1" s="561"/>
      <c r="D1" s="561"/>
      <c r="E1" s="561"/>
      <c r="F1" s="44"/>
      <c r="G1" s="44"/>
      <c r="H1" s="44"/>
      <c r="I1" s="44"/>
      <c r="J1" s="44"/>
      <c r="K1" s="44"/>
    </row>
    <row r="2" spans="1:11" ht="12.75" customHeight="1">
      <c r="A2" s="577"/>
      <c r="B2" s="577"/>
      <c r="C2" s="577"/>
      <c r="D2" s="577"/>
      <c r="E2" s="577"/>
      <c r="F2" s="1"/>
      <c r="G2" s="1"/>
      <c r="H2" s="1"/>
    </row>
    <row r="3" spans="1:11" s="11" customFormat="1" ht="31.15" customHeight="1">
      <c r="A3" s="488" t="s">
        <v>352</v>
      </c>
      <c r="B3" s="488"/>
      <c r="C3" s="488"/>
      <c r="D3" s="488"/>
      <c r="E3" s="488"/>
      <c r="F3" s="30"/>
      <c r="G3" s="30"/>
      <c r="H3" s="19"/>
      <c r="I3" s="19"/>
      <c r="J3" s="19"/>
    </row>
    <row r="4" spans="1:11" s="11" customFormat="1" ht="15" customHeight="1">
      <c r="A4" s="488" t="s">
        <v>215</v>
      </c>
      <c r="B4" s="488"/>
      <c r="C4" s="488"/>
      <c r="D4" s="488"/>
      <c r="E4" s="488"/>
      <c r="F4" s="19"/>
      <c r="G4" s="19"/>
      <c r="H4" s="19"/>
      <c r="I4" s="19"/>
      <c r="J4" s="19"/>
    </row>
    <row r="5" spans="1:11" s="11" customFormat="1" ht="15" customHeight="1">
      <c r="A5" s="488" t="s">
        <v>326</v>
      </c>
      <c r="B5" s="488"/>
      <c r="C5" s="488"/>
      <c r="D5" s="488"/>
      <c r="E5" s="488"/>
      <c r="F5" s="19"/>
      <c r="G5" s="19"/>
      <c r="H5" s="19"/>
      <c r="I5" s="19"/>
      <c r="J5" s="19"/>
    </row>
    <row r="6" spans="1:11" s="8" customFormat="1" ht="14.25" customHeight="1">
      <c r="A6" s="83"/>
      <c r="B6" s="83"/>
      <c r="C6" s="83"/>
      <c r="D6" s="83"/>
      <c r="E6" s="83"/>
    </row>
    <row r="7" spans="1:11" ht="60.75" customHeight="1" thickBot="1">
      <c r="A7" s="244" t="s">
        <v>0</v>
      </c>
      <c r="B7" s="245" t="s">
        <v>78</v>
      </c>
      <c r="C7" s="245" t="s">
        <v>77</v>
      </c>
      <c r="D7" s="245" t="s">
        <v>79</v>
      </c>
      <c r="E7" s="246" t="s">
        <v>4</v>
      </c>
      <c r="F7" s="60"/>
    </row>
    <row r="8" spans="1:11" ht="15" customHeight="1">
      <c r="A8" s="247">
        <v>2015</v>
      </c>
      <c r="B8" s="172">
        <v>915.49760700000002</v>
      </c>
      <c r="C8" s="172">
        <v>926.352711</v>
      </c>
      <c r="D8" s="172">
        <v>75.217663999999999</v>
      </c>
      <c r="E8" s="173">
        <v>1917.067982</v>
      </c>
      <c r="F8" s="60"/>
    </row>
    <row r="9" spans="1:11" ht="15" customHeight="1">
      <c r="A9" s="248">
        <v>2016</v>
      </c>
      <c r="B9" s="175">
        <v>861.81603600000005</v>
      </c>
      <c r="C9" s="175">
        <v>793.63280599999996</v>
      </c>
      <c r="D9" s="175">
        <v>72.640545000000003</v>
      </c>
      <c r="E9" s="176">
        <v>1728.089387</v>
      </c>
      <c r="F9" s="60"/>
    </row>
    <row r="10" spans="1:11" ht="15" customHeight="1">
      <c r="A10" s="248">
        <v>2017</v>
      </c>
      <c r="B10" s="175">
        <v>922.73290999999995</v>
      </c>
      <c r="C10" s="175">
        <v>871.301466</v>
      </c>
      <c r="D10" s="175">
        <v>70.822218000000007</v>
      </c>
      <c r="E10" s="176">
        <v>1864.8565940000001</v>
      </c>
      <c r="F10" s="60"/>
    </row>
    <row r="11" spans="1:11" ht="15" customHeight="1">
      <c r="A11" s="248">
        <v>2018</v>
      </c>
      <c r="B11" s="175">
        <v>993.50670100000002</v>
      </c>
      <c r="C11" s="175">
        <v>1009.663353</v>
      </c>
      <c r="D11" s="175">
        <v>70.843915999999993</v>
      </c>
      <c r="E11" s="176">
        <v>2074.01397</v>
      </c>
      <c r="F11" s="60"/>
    </row>
    <row r="12" spans="1:11" ht="15" customHeight="1">
      <c r="A12" s="249">
        <v>2019</v>
      </c>
      <c r="B12" s="175">
        <v>965.95809599999995</v>
      </c>
      <c r="C12" s="175">
        <v>1071.5287350000001</v>
      </c>
      <c r="D12" s="175">
        <v>71.160300000000007</v>
      </c>
      <c r="E12" s="176">
        <v>2108.6471310000002</v>
      </c>
      <c r="F12" s="60"/>
    </row>
    <row r="13" spans="1:11" ht="15" customHeight="1">
      <c r="A13" s="248">
        <v>2020</v>
      </c>
      <c r="B13" s="175">
        <v>824.25752799999998</v>
      </c>
      <c r="C13" s="175">
        <v>859.49390100000005</v>
      </c>
      <c r="D13" s="175">
        <v>70.661272999999994</v>
      </c>
      <c r="E13" s="176">
        <v>1754.4127020000001</v>
      </c>
    </row>
    <row r="14" spans="1:11" ht="15" customHeight="1">
      <c r="A14" s="248">
        <v>2021</v>
      </c>
      <c r="B14" s="175">
        <v>1258.4647649999999</v>
      </c>
      <c r="C14" s="175">
        <v>1035.8254360000001</v>
      </c>
      <c r="D14" s="175">
        <v>74.096636000000004</v>
      </c>
      <c r="E14" s="176">
        <v>2368.386837</v>
      </c>
    </row>
    <row r="15" spans="1:11" ht="15" customHeight="1">
      <c r="A15" s="248">
        <v>2022</v>
      </c>
      <c r="B15" s="175">
        <v>1885.4992199999999</v>
      </c>
      <c r="C15" s="175">
        <v>1621.871979</v>
      </c>
      <c r="D15" s="175">
        <v>84.261364999999998</v>
      </c>
      <c r="E15" s="176">
        <v>3591.632564</v>
      </c>
    </row>
    <row r="16" spans="1:11" ht="15" customHeight="1">
      <c r="A16" s="248">
        <v>2023</v>
      </c>
      <c r="B16" s="175">
        <v>984.02682200000004</v>
      </c>
      <c r="C16" s="175">
        <v>1369.5492320000001</v>
      </c>
      <c r="D16" s="175">
        <v>84.727181000000002</v>
      </c>
      <c r="E16" s="176">
        <v>2438.3032349999999</v>
      </c>
    </row>
    <row r="17" spans="1:5" ht="15" customHeight="1">
      <c r="A17" s="248" t="s">
        <v>469</v>
      </c>
      <c r="B17" s="175">
        <v>904.80288599999994</v>
      </c>
      <c r="C17" s="175">
        <v>1366.408637</v>
      </c>
      <c r="D17" s="175">
        <v>81.019041999999999</v>
      </c>
      <c r="E17" s="176">
        <v>2352.2305649999998</v>
      </c>
    </row>
    <row r="18" spans="1:5" ht="15" customHeight="1" thickBot="1">
      <c r="A18" s="250" t="s">
        <v>470</v>
      </c>
      <c r="B18" s="179">
        <v>880.97978760234616</v>
      </c>
      <c r="C18" s="179">
        <v>1330.4316436522411</v>
      </c>
      <c r="D18" s="179">
        <v>78.885843002169167</v>
      </c>
      <c r="E18" s="180">
        <v>2290.2972742567563</v>
      </c>
    </row>
    <row r="19" spans="1:5" ht="19.5" customHeight="1">
      <c r="A19" s="116" t="s">
        <v>272</v>
      </c>
      <c r="B19" s="116"/>
      <c r="C19" s="116"/>
      <c r="D19" s="116"/>
      <c r="E19" s="116"/>
    </row>
    <row r="20" spans="1:5" ht="13.5">
      <c r="A20" s="116" t="s">
        <v>271</v>
      </c>
      <c r="B20" s="116"/>
      <c r="C20" s="116"/>
      <c r="D20" s="116"/>
      <c r="E20" s="116"/>
    </row>
  </sheetData>
  <mergeCells count="5">
    <mergeCell ref="A1:E1"/>
    <mergeCell ref="A2:E2"/>
    <mergeCell ref="A3:E3"/>
    <mergeCell ref="A4:E4"/>
    <mergeCell ref="A5:E5"/>
  </mergeCells>
  <printOptions horizontalCentered="1" verticalCentered="1"/>
  <pageMargins left="0.39370078740157477" right="0.39370078740157477" top="0.39370078740157477" bottom="0.39370078740157477" header="0.39370078740157483" footer="0"/>
  <pageSetup paperSize="9" scale="9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1">
    <pageSetUpPr fitToPage="1"/>
  </sheetPr>
  <dimension ref="A1:W49"/>
  <sheetViews>
    <sheetView showGridLines="0" view="pageBreakPreview" zoomScale="130" zoomScaleNormal="75" zoomScaleSheetLayoutView="130" workbookViewId="0">
      <selection activeCell="E15" sqref="A11:E15"/>
    </sheetView>
  </sheetViews>
  <sheetFormatPr baseColWidth="10" defaultColWidth="11.42578125" defaultRowHeight="12.75"/>
  <cols>
    <col min="1" max="1" width="39.85546875" style="34" customWidth="1"/>
    <col min="2" max="5" width="12.42578125" style="34" customWidth="1"/>
    <col min="6" max="6" width="14.85546875" style="34" customWidth="1"/>
    <col min="7" max="7" width="15.7109375" style="34" customWidth="1"/>
    <col min="8" max="8" width="15.85546875" style="34" customWidth="1"/>
    <col min="9" max="9" width="14.5703125" style="34" customWidth="1"/>
    <col min="10" max="12" width="15.42578125" style="34" customWidth="1"/>
    <col min="13" max="17" width="11.42578125" style="34"/>
    <col min="18" max="18" width="17.140625" style="34" customWidth="1"/>
    <col min="19" max="19" width="14.28515625" style="34" customWidth="1"/>
    <col min="20" max="20" width="11.42578125" style="34"/>
    <col min="21" max="21" width="16.7109375" style="34" customWidth="1"/>
    <col min="22" max="16384" width="11.42578125" style="34"/>
  </cols>
  <sheetData>
    <row r="1" spans="1:23" ht="18.75">
      <c r="A1" s="561" t="s">
        <v>187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23" ht="13.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23" ht="24.75" customHeight="1">
      <c r="A3" s="578" t="s">
        <v>356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11"/>
    </row>
    <row r="4" spans="1:23" ht="13.5" thickBot="1">
      <c r="A4" s="58"/>
      <c r="B4" s="58"/>
      <c r="C4" s="58"/>
      <c r="D4" s="58"/>
      <c r="F4" s="58"/>
    </row>
    <row r="5" spans="1:23" s="41" customFormat="1" ht="43.5" customHeight="1" thickBot="1">
      <c r="A5" s="251" t="s">
        <v>130</v>
      </c>
      <c r="B5" s="252">
        <v>2015</v>
      </c>
      <c r="C5" s="252">
        <v>2016</v>
      </c>
      <c r="D5" s="252">
        <v>2017</v>
      </c>
      <c r="E5" s="252">
        <v>2018</v>
      </c>
      <c r="F5" s="252">
        <v>2019</v>
      </c>
      <c r="G5" s="252">
        <v>2020</v>
      </c>
      <c r="H5" s="252">
        <v>2021</v>
      </c>
      <c r="I5" s="252">
        <v>2022</v>
      </c>
      <c r="J5" s="253">
        <v>2023</v>
      </c>
      <c r="K5" s="253">
        <v>2024</v>
      </c>
      <c r="L5" s="253">
        <v>2025</v>
      </c>
    </row>
    <row r="6" spans="1:23" ht="21" customHeight="1">
      <c r="A6" s="254" t="s">
        <v>330</v>
      </c>
      <c r="B6" s="181">
        <v>34385</v>
      </c>
      <c r="C6" s="181">
        <v>35588</v>
      </c>
      <c r="D6" s="181">
        <v>36310</v>
      </c>
      <c r="E6" s="181">
        <v>37200</v>
      </c>
      <c r="F6" s="181">
        <v>38366</v>
      </c>
      <c r="G6" s="181">
        <v>39419</v>
      </c>
      <c r="H6" s="181">
        <v>40334</v>
      </c>
      <c r="I6" s="181">
        <v>41402</v>
      </c>
      <c r="J6" s="182">
        <v>42590</v>
      </c>
      <c r="K6" s="182">
        <v>34740</v>
      </c>
      <c r="L6" s="450">
        <v>50381</v>
      </c>
      <c r="M6" s="184"/>
    </row>
    <row r="7" spans="1:23" ht="13.5">
      <c r="A7" s="255" t="s">
        <v>144</v>
      </c>
      <c r="B7" s="183">
        <v>1054631</v>
      </c>
      <c r="C7" s="183">
        <v>1063578</v>
      </c>
      <c r="D7" s="183">
        <v>1073352</v>
      </c>
      <c r="E7" s="183">
        <v>1081686</v>
      </c>
      <c r="F7" s="183">
        <v>1090173</v>
      </c>
      <c r="G7" s="183">
        <v>1095884</v>
      </c>
      <c r="H7" s="183">
        <v>1102374</v>
      </c>
      <c r="I7" s="183">
        <v>1106426</v>
      </c>
      <c r="J7" s="184">
        <v>1108585</v>
      </c>
      <c r="K7" s="184">
        <v>1111983</v>
      </c>
      <c r="L7" s="451">
        <v>1118331</v>
      </c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3" ht="13.5">
      <c r="A8" s="255" t="s">
        <v>80</v>
      </c>
      <c r="B8" s="183">
        <v>280367</v>
      </c>
      <c r="C8" s="183">
        <v>280546</v>
      </c>
      <c r="D8" s="183">
        <v>280611</v>
      </c>
      <c r="E8" s="183">
        <v>280660</v>
      </c>
      <c r="F8" s="183">
        <v>280686</v>
      </c>
      <c r="G8" s="183">
        <v>280656</v>
      </c>
      <c r="H8" s="183">
        <v>280612</v>
      </c>
      <c r="I8" s="183">
        <v>280549</v>
      </c>
      <c r="J8" s="184">
        <v>280469</v>
      </c>
      <c r="K8" s="184">
        <v>280345</v>
      </c>
      <c r="L8" s="451">
        <v>280244</v>
      </c>
      <c r="O8" s="42"/>
      <c r="P8" s="42"/>
    </row>
    <row r="9" spans="1:23" ht="13.5">
      <c r="A9" s="255" t="s">
        <v>145</v>
      </c>
      <c r="B9" s="183">
        <v>53092</v>
      </c>
      <c r="C9" s="183">
        <v>53282</v>
      </c>
      <c r="D9" s="183">
        <v>53460</v>
      </c>
      <c r="E9" s="183">
        <v>53258</v>
      </c>
      <c r="F9" s="183">
        <v>53477</v>
      </c>
      <c r="G9" s="183">
        <v>53524</v>
      </c>
      <c r="H9" s="183">
        <v>53553</v>
      </c>
      <c r="I9" s="183">
        <v>53423</v>
      </c>
      <c r="J9" s="184">
        <v>53307</v>
      </c>
      <c r="K9" s="184">
        <v>53157</v>
      </c>
      <c r="L9" s="451">
        <v>53174</v>
      </c>
      <c r="O9" s="42"/>
      <c r="P9" s="42"/>
      <c r="Q9" s="42"/>
      <c r="R9" s="42"/>
      <c r="S9" s="42"/>
    </row>
    <row r="10" spans="1:23" ht="13.5">
      <c r="A10" s="255" t="s">
        <v>146</v>
      </c>
      <c r="B10" s="183">
        <v>1396</v>
      </c>
      <c r="C10" s="183">
        <v>1414</v>
      </c>
      <c r="D10" s="183">
        <v>1439</v>
      </c>
      <c r="E10" s="183">
        <v>1460</v>
      </c>
      <c r="F10" s="183">
        <v>1474</v>
      </c>
      <c r="G10" s="183">
        <v>1490</v>
      </c>
      <c r="H10" s="183">
        <v>1521</v>
      </c>
      <c r="I10" s="183">
        <v>1520</v>
      </c>
      <c r="J10" s="184">
        <v>1539</v>
      </c>
      <c r="K10" s="184">
        <v>1556</v>
      </c>
      <c r="L10" s="451">
        <v>1573</v>
      </c>
      <c r="O10" s="42"/>
    </row>
    <row r="11" spans="1:23" ht="13.5">
      <c r="A11" s="255" t="s">
        <v>147</v>
      </c>
      <c r="B11" s="183">
        <v>997</v>
      </c>
      <c r="C11" s="183">
        <v>998</v>
      </c>
      <c r="D11" s="183">
        <v>993</v>
      </c>
      <c r="E11" s="183">
        <v>993</v>
      </c>
      <c r="F11" s="183">
        <v>982</v>
      </c>
      <c r="G11" s="183">
        <v>982</v>
      </c>
      <c r="H11" s="183">
        <v>972</v>
      </c>
      <c r="I11" s="183">
        <v>965</v>
      </c>
      <c r="J11" s="184">
        <v>958</v>
      </c>
      <c r="K11" s="184">
        <v>960</v>
      </c>
      <c r="L11" s="451">
        <v>964</v>
      </c>
    </row>
    <row r="12" spans="1:23" ht="13.5">
      <c r="A12" s="255" t="s">
        <v>148</v>
      </c>
      <c r="B12" s="183">
        <v>818</v>
      </c>
      <c r="C12" s="183">
        <v>969</v>
      </c>
      <c r="D12" s="183">
        <v>1023</v>
      </c>
      <c r="E12" s="183">
        <v>1059</v>
      </c>
      <c r="F12" s="183">
        <v>1083</v>
      </c>
      <c r="G12" s="183">
        <v>1098</v>
      </c>
      <c r="H12" s="183">
        <v>1105</v>
      </c>
      <c r="I12" s="183">
        <v>1121</v>
      </c>
      <c r="J12" s="184">
        <v>1143</v>
      </c>
      <c r="K12" s="184">
        <v>1167</v>
      </c>
      <c r="L12" s="451">
        <v>1199</v>
      </c>
    </row>
    <row r="13" spans="1:23" ht="13.5">
      <c r="A13" s="255" t="s">
        <v>149</v>
      </c>
      <c r="B13" s="183">
        <v>1130</v>
      </c>
      <c r="C13" s="183">
        <v>1138</v>
      </c>
      <c r="D13" s="183">
        <v>1148</v>
      </c>
      <c r="E13" s="183">
        <v>1151</v>
      </c>
      <c r="F13" s="183">
        <v>1149</v>
      </c>
      <c r="G13" s="183">
        <v>1152</v>
      </c>
      <c r="H13" s="183">
        <v>1154</v>
      </c>
      <c r="I13" s="183">
        <v>1148</v>
      </c>
      <c r="J13" s="184">
        <v>1142</v>
      </c>
      <c r="K13" s="184">
        <v>1140</v>
      </c>
      <c r="L13" s="451">
        <v>1139</v>
      </c>
    </row>
    <row r="14" spans="1:23" ht="13.5">
      <c r="A14" s="255" t="s">
        <v>150</v>
      </c>
      <c r="B14" s="183">
        <v>2122</v>
      </c>
      <c r="C14" s="183">
        <v>2314</v>
      </c>
      <c r="D14" s="183">
        <v>2449</v>
      </c>
      <c r="E14" s="183">
        <v>2624</v>
      </c>
      <c r="F14" s="183">
        <v>2818</v>
      </c>
      <c r="G14" s="183">
        <v>3013</v>
      </c>
      <c r="H14" s="183">
        <v>3243</v>
      </c>
      <c r="I14" s="183">
        <v>3448</v>
      </c>
      <c r="J14" s="184">
        <v>3589</v>
      </c>
      <c r="K14" s="184">
        <v>3705</v>
      </c>
      <c r="L14" s="451">
        <v>3880</v>
      </c>
    </row>
    <row r="15" spans="1:23" ht="13.5">
      <c r="A15" s="255" t="s">
        <v>151</v>
      </c>
      <c r="B15" s="183">
        <v>2058</v>
      </c>
      <c r="C15" s="183">
        <v>2214</v>
      </c>
      <c r="D15" s="183">
        <v>2401</v>
      </c>
      <c r="E15" s="183">
        <v>2659</v>
      </c>
      <c r="F15" s="183">
        <v>2930</v>
      </c>
      <c r="G15" s="183">
        <v>3123</v>
      </c>
      <c r="H15" s="183">
        <v>3321</v>
      </c>
      <c r="I15" s="183">
        <v>3511</v>
      </c>
      <c r="J15" s="184">
        <v>3707</v>
      </c>
      <c r="K15" s="184">
        <v>3941</v>
      </c>
      <c r="L15" s="451">
        <v>4215</v>
      </c>
    </row>
    <row r="16" spans="1:23" ht="13.5">
      <c r="A16" s="255" t="s">
        <v>152</v>
      </c>
      <c r="B16" s="183">
        <v>6397</v>
      </c>
      <c r="C16" s="183">
        <v>7069</v>
      </c>
      <c r="D16" s="183">
        <v>7853</v>
      </c>
      <c r="E16" s="183">
        <v>8845</v>
      </c>
      <c r="F16" s="183">
        <v>9934</v>
      </c>
      <c r="G16" s="183">
        <v>10909</v>
      </c>
      <c r="H16" s="183">
        <v>11870</v>
      </c>
      <c r="I16" s="183">
        <v>12793</v>
      </c>
      <c r="J16" s="184">
        <v>13626</v>
      </c>
      <c r="K16" s="184">
        <v>14524</v>
      </c>
      <c r="L16" s="451">
        <v>15495</v>
      </c>
    </row>
    <row r="17" spans="1:12" ht="13.5">
      <c r="A17" s="255" t="s">
        <v>153</v>
      </c>
      <c r="B17" s="183">
        <v>3428</v>
      </c>
      <c r="C17" s="183">
        <v>3459</v>
      </c>
      <c r="D17" s="183">
        <v>3470</v>
      </c>
      <c r="E17" s="183">
        <v>3467</v>
      </c>
      <c r="F17" s="183">
        <v>3461</v>
      </c>
      <c r="G17" s="183">
        <v>3441</v>
      </c>
      <c r="H17" s="183">
        <v>3456</v>
      </c>
      <c r="I17" s="183">
        <v>3465</v>
      </c>
      <c r="J17" s="184">
        <v>3472</v>
      </c>
      <c r="K17" s="184">
        <v>3482</v>
      </c>
      <c r="L17" s="451">
        <v>3477</v>
      </c>
    </row>
    <row r="18" spans="1:12" ht="14.25" thickBot="1">
      <c r="A18" s="256" t="s">
        <v>154</v>
      </c>
      <c r="B18" s="185">
        <v>1348</v>
      </c>
      <c r="C18" s="185">
        <v>1493</v>
      </c>
      <c r="D18" s="185">
        <v>1650</v>
      </c>
      <c r="E18" s="185">
        <v>1827</v>
      </c>
      <c r="F18" s="185">
        <v>1990</v>
      </c>
      <c r="G18" s="185">
        <v>2213</v>
      </c>
      <c r="H18" s="185">
        <v>2423</v>
      </c>
      <c r="I18" s="185">
        <v>2571</v>
      </c>
      <c r="J18" s="186">
        <v>2790</v>
      </c>
      <c r="K18" s="186">
        <v>3020</v>
      </c>
      <c r="L18" s="452">
        <v>3408</v>
      </c>
    </row>
    <row r="19" spans="1:12">
      <c r="B19" s="357">
        <f>SUM(B6:B18)</f>
        <v>1442169</v>
      </c>
      <c r="C19" s="357">
        <f t="shared" ref="C19:L19" si="0">SUM(C6:C18)</f>
        <v>1454062</v>
      </c>
      <c r="D19" s="357">
        <f t="shared" si="0"/>
        <v>1466159</v>
      </c>
      <c r="E19" s="357">
        <f t="shared" si="0"/>
        <v>1476889</v>
      </c>
      <c r="F19" s="357">
        <f t="shared" si="0"/>
        <v>1488523</v>
      </c>
      <c r="G19" s="357">
        <f t="shared" si="0"/>
        <v>1496904</v>
      </c>
      <c r="H19" s="357">
        <f>SUM(H6:H18)</f>
        <v>1505938</v>
      </c>
      <c r="I19" s="357">
        <f t="shared" si="0"/>
        <v>1512342</v>
      </c>
      <c r="J19" s="357">
        <f t="shared" si="0"/>
        <v>1516917</v>
      </c>
      <c r="K19" s="357">
        <f t="shared" si="0"/>
        <v>1513720</v>
      </c>
      <c r="L19" s="357">
        <f t="shared" si="0"/>
        <v>1537480</v>
      </c>
    </row>
    <row r="26" spans="1:12">
      <c r="D26" s="37"/>
    </row>
    <row r="31" spans="1:12">
      <c r="E31" s="37"/>
    </row>
    <row r="32" spans="1:12">
      <c r="D32" s="37"/>
    </row>
    <row r="33" spans="1:4">
      <c r="D33" s="37"/>
    </row>
    <row r="47" spans="1:4" ht="13.5">
      <c r="A47" s="116" t="s">
        <v>221</v>
      </c>
    </row>
    <row r="48" spans="1:4" ht="13.5">
      <c r="A48" s="116" t="s">
        <v>397</v>
      </c>
    </row>
    <row r="49" spans="1:1" ht="13.5">
      <c r="A49" s="116" t="s">
        <v>222</v>
      </c>
    </row>
  </sheetData>
  <mergeCells count="2">
    <mergeCell ref="A3:L3"/>
    <mergeCell ref="A1:L1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49" orientation="portrait" r:id="rId1"/>
  <headerFooter alignWithMargins="0"/>
  <ignoredErrors>
    <ignoredError sqref="B19:G19 H19:L19" formulaRange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21">
    <pageSetUpPr fitToPage="1"/>
  </sheetPr>
  <dimension ref="A1:L58"/>
  <sheetViews>
    <sheetView showGridLines="0" view="pageBreakPreview" zoomScale="115" zoomScaleNormal="75" zoomScaleSheetLayoutView="115" workbookViewId="0">
      <selection activeCell="K18" sqref="K18:L18"/>
    </sheetView>
  </sheetViews>
  <sheetFormatPr baseColWidth="10" defaultColWidth="11.42578125" defaultRowHeight="12.75"/>
  <cols>
    <col min="1" max="6" width="16.7109375" style="34" customWidth="1"/>
    <col min="7" max="7" width="17.85546875" style="34" customWidth="1"/>
    <col min="8" max="8" width="5" style="34" customWidth="1"/>
    <col min="9" max="16384" width="11.42578125" style="34"/>
  </cols>
  <sheetData>
    <row r="1" spans="1:11" s="3" customFormat="1" ht="18.75">
      <c r="A1" s="561" t="s">
        <v>187</v>
      </c>
      <c r="B1" s="561"/>
      <c r="C1" s="561"/>
      <c r="D1" s="561"/>
      <c r="E1" s="561"/>
      <c r="F1" s="561"/>
      <c r="G1" s="561"/>
    </row>
    <row r="2" spans="1:11" ht="13.5">
      <c r="A2" s="89"/>
      <c r="B2" s="89"/>
      <c r="C2" s="89"/>
      <c r="D2" s="89"/>
      <c r="E2" s="89"/>
      <c r="F2" s="89"/>
      <c r="G2" s="89"/>
    </row>
    <row r="3" spans="1:11" s="11" customFormat="1" ht="30" customHeight="1">
      <c r="A3" s="488" t="s">
        <v>458</v>
      </c>
      <c r="B3" s="488"/>
      <c r="C3" s="488"/>
      <c r="D3" s="488"/>
      <c r="E3" s="488"/>
      <c r="F3" s="488"/>
      <c r="G3" s="488"/>
    </row>
    <row r="4" spans="1:11" ht="13.5" thickBot="1">
      <c r="A4" s="58"/>
      <c r="B4" s="58"/>
      <c r="C4" s="58"/>
      <c r="D4" s="58"/>
      <c r="E4" s="58"/>
      <c r="F4" s="58"/>
      <c r="G4" s="58"/>
    </row>
    <row r="5" spans="1:11" ht="22.5" customHeight="1">
      <c r="A5" s="573" t="s">
        <v>0</v>
      </c>
      <c r="B5" s="571" t="s">
        <v>128</v>
      </c>
      <c r="C5" s="571"/>
      <c r="D5" s="571"/>
      <c r="E5" s="571"/>
      <c r="F5" s="571" t="s">
        <v>80</v>
      </c>
      <c r="G5" s="579" t="s">
        <v>145</v>
      </c>
    </row>
    <row r="6" spans="1:11" ht="21.75" customHeight="1">
      <c r="A6" s="574"/>
      <c r="B6" s="572" t="s">
        <v>131</v>
      </c>
      <c r="C6" s="572"/>
      <c r="D6" s="236" t="s">
        <v>194</v>
      </c>
      <c r="E6" s="572" t="s">
        <v>4</v>
      </c>
      <c r="F6" s="572"/>
      <c r="G6" s="580"/>
    </row>
    <row r="7" spans="1:11" ht="21.75" customHeight="1" thickBot="1">
      <c r="A7" s="553"/>
      <c r="B7" s="225" t="s">
        <v>81</v>
      </c>
      <c r="C7" s="225" t="s">
        <v>82</v>
      </c>
      <c r="D7" s="191" t="s">
        <v>195</v>
      </c>
      <c r="E7" s="555"/>
      <c r="F7" s="555"/>
      <c r="G7" s="581"/>
    </row>
    <row r="8" spans="1:11" ht="16.5" customHeight="1">
      <c r="A8" s="257">
        <v>2010</v>
      </c>
      <c r="B8" s="181">
        <v>121</v>
      </c>
      <c r="C8" s="181">
        <v>10217</v>
      </c>
      <c r="D8" s="181">
        <v>210</v>
      </c>
      <c r="E8" s="447">
        <v>10548</v>
      </c>
      <c r="F8" s="181">
        <v>463</v>
      </c>
      <c r="G8" s="182">
        <v>336</v>
      </c>
      <c r="I8" s="449"/>
      <c r="J8" s="42"/>
      <c r="K8" s="42"/>
    </row>
    <row r="9" spans="1:11" ht="16.5" customHeight="1">
      <c r="A9" s="249">
        <v>2011</v>
      </c>
      <c r="B9" s="183">
        <v>91</v>
      </c>
      <c r="C9" s="183">
        <v>9759</v>
      </c>
      <c r="D9" s="183">
        <v>152</v>
      </c>
      <c r="E9" s="448">
        <v>10002</v>
      </c>
      <c r="F9" s="183">
        <v>366</v>
      </c>
      <c r="G9" s="184">
        <v>362</v>
      </c>
      <c r="I9" s="449"/>
      <c r="J9" s="42"/>
      <c r="K9" s="42"/>
    </row>
    <row r="10" spans="1:11" ht="16.5" customHeight="1">
      <c r="A10" s="249">
        <v>2012</v>
      </c>
      <c r="B10" s="183">
        <v>71</v>
      </c>
      <c r="C10" s="183">
        <v>8475</v>
      </c>
      <c r="D10" s="183">
        <v>109</v>
      </c>
      <c r="E10" s="448">
        <v>8655</v>
      </c>
      <c r="F10" s="183">
        <v>315</v>
      </c>
      <c r="G10" s="184">
        <v>380</v>
      </c>
      <c r="I10" s="449"/>
      <c r="J10" s="42"/>
      <c r="K10" s="42"/>
    </row>
    <row r="11" spans="1:11" ht="16.5" customHeight="1">
      <c r="A11" s="249">
        <v>2013</v>
      </c>
      <c r="B11" s="183">
        <v>55</v>
      </c>
      <c r="C11" s="183">
        <v>8629</v>
      </c>
      <c r="D11" s="183">
        <v>175</v>
      </c>
      <c r="E11" s="448">
        <v>8859</v>
      </c>
      <c r="F11" s="183">
        <v>287</v>
      </c>
      <c r="G11" s="184">
        <v>361</v>
      </c>
      <c r="I11" s="449"/>
      <c r="J11" s="42"/>
      <c r="K11" s="42"/>
    </row>
    <row r="12" spans="1:11" ht="16.5" customHeight="1">
      <c r="A12" s="249">
        <v>2014</v>
      </c>
      <c r="B12" s="183">
        <v>73</v>
      </c>
      <c r="C12" s="183">
        <v>9698</v>
      </c>
      <c r="D12" s="183">
        <v>233</v>
      </c>
      <c r="E12" s="448">
        <v>10004</v>
      </c>
      <c r="F12" s="183">
        <v>248</v>
      </c>
      <c r="G12" s="184">
        <v>360</v>
      </c>
      <c r="I12" s="449"/>
      <c r="J12" s="42"/>
      <c r="K12" s="42"/>
    </row>
    <row r="13" spans="1:11" ht="16.5" customHeight="1">
      <c r="A13" s="249">
        <v>2015</v>
      </c>
      <c r="B13" s="183">
        <v>59</v>
      </c>
      <c r="C13" s="183">
        <v>10134</v>
      </c>
      <c r="D13" s="183">
        <v>394</v>
      </c>
      <c r="E13" s="448">
        <v>10587</v>
      </c>
      <c r="F13" s="183">
        <v>257</v>
      </c>
      <c r="G13" s="184">
        <v>305</v>
      </c>
      <c r="I13" s="449"/>
      <c r="J13" s="42"/>
      <c r="K13" s="42"/>
    </row>
    <row r="14" spans="1:11" ht="16.5" customHeight="1">
      <c r="A14" s="249">
        <v>2016</v>
      </c>
      <c r="B14" s="183">
        <v>31</v>
      </c>
      <c r="C14" s="183">
        <v>10906</v>
      </c>
      <c r="D14" s="183">
        <v>512</v>
      </c>
      <c r="E14" s="448">
        <v>11449</v>
      </c>
      <c r="F14" s="183">
        <v>209</v>
      </c>
      <c r="G14" s="184">
        <v>302</v>
      </c>
      <c r="I14" s="449"/>
      <c r="J14" s="42"/>
      <c r="K14" s="42"/>
    </row>
    <row r="15" spans="1:11" ht="16.5" customHeight="1">
      <c r="A15" s="249">
        <v>2017</v>
      </c>
      <c r="B15" s="183">
        <v>32</v>
      </c>
      <c r="C15" s="183">
        <v>11743</v>
      </c>
      <c r="D15" s="183">
        <v>682</v>
      </c>
      <c r="E15" s="448">
        <v>12457</v>
      </c>
      <c r="F15" s="183">
        <v>231</v>
      </c>
      <c r="G15" s="184">
        <v>301</v>
      </c>
      <c r="I15" s="449"/>
      <c r="J15" s="42"/>
      <c r="K15" s="42"/>
    </row>
    <row r="16" spans="1:11" ht="16.5" customHeight="1">
      <c r="A16" s="249">
        <v>2018</v>
      </c>
      <c r="B16" s="183">
        <v>25</v>
      </c>
      <c r="C16" s="183">
        <v>10448</v>
      </c>
      <c r="D16" s="183">
        <v>860</v>
      </c>
      <c r="E16" s="448">
        <v>11333</v>
      </c>
      <c r="F16" s="183">
        <v>204</v>
      </c>
      <c r="G16" s="184">
        <v>284</v>
      </c>
      <c r="I16" s="449"/>
      <c r="J16" s="42"/>
      <c r="K16" s="42"/>
    </row>
    <row r="17" spans="1:12" ht="16.5" customHeight="1">
      <c r="A17" s="249">
        <v>2019</v>
      </c>
      <c r="B17" s="183">
        <v>10</v>
      </c>
      <c r="C17" s="183">
        <v>10945</v>
      </c>
      <c r="D17" s="183">
        <v>1132</v>
      </c>
      <c r="E17" s="448">
        <v>12087</v>
      </c>
      <c r="F17" s="183">
        <v>228</v>
      </c>
      <c r="G17" s="184">
        <v>200</v>
      </c>
      <c r="I17" s="449"/>
      <c r="J17" s="42"/>
      <c r="K17" s="42"/>
    </row>
    <row r="18" spans="1:12" ht="16.5" customHeight="1">
      <c r="A18" s="249">
        <v>2020</v>
      </c>
      <c r="B18" s="183">
        <v>1</v>
      </c>
      <c r="C18" s="183">
        <v>9572</v>
      </c>
      <c r="D18" s="183">
        <v>1047</v>
      </c>
      <c r="E18" s="448">
        <v>10620</v>
      </c>
      <c r="F18" s="183">
        <v>150</v>
      </c>
      <c r="G18" s="184">
        <v>215</v>
      </c>
      <c r="I18" s="449"/>
      <c r="J18" s="42"/>
      <c r="K18" s="42"/>
    </row>
    <row r="19" spans="1:12" ht="16.5" customHeight="1">
      <c r="A19" s="249">
        <v>2021</v>
      </c>
      <c r="B19" s="183">
        <v>25</v>
      </c>
      <c r="C19" s="183">
        <v>10616</v>
      </c>
      <c r="D19" s="183">
        <v>934</v>
      </c>
      <c r="E19" s="448">
        <v>11575</v>
      </c>
      <c r="F19" s="183">
        <v>105</v>
      </c>
      <c r="G19" s="184">
        <v>273</v>
      </c>
      <c r="I19" s="449"/>
      <c r="J19" s="42"/>
      <c r="K19" s="42"/>
    </row>
    <row r="20" spans="1:12" ht="16.5" customHeight="1">
      <c r="A20" s="249">
        <v>2022</v>
      </c>
      <c r="B20" s="183">
        <v>37</v>
      </c>
      <c r="C20" s="183">
        <v>9053</v>
      </c>
      <c r="D20" s="183">
        <v>1110</v>
      </c>
      <c r="E20" s="448">
        <v>10200</v>
      </c>
      <c r="F20" s="183">
        <v>101</v>
      </c>
      <c r="G20" s="184">
        <v>190</v>
      </c>
      <c r="I20" s="449"/>
      <c r="J20" s="42"/>
      <c r="K20" s="42"/>
    </row>
    <row r="21" spans="1:12" ht="16.5" customHeight="1">
      <c r="A21" s="249">
        <v>2023</v>
      </c>
      <c r="B21" s="183">
        <v>24</v>
      </c>
      <c r="C21" s="183">
        <v>7361</v>
      </c>
      <c r="D21" s="183">
        <v>1282</v>
      </c>
      <c r="E21" s="448">
        <v>8667</v>
      </c>
      <c r="F21" s="183">
        <v>104</v>
      </c>
      <c r="G21" s="184">
        <v>217</v>
      </c>
      <c r="I21" s="449"/>
      <c r="J21" s="42"/>
      <c r="K21" s="42"/>
    </row>
    <row r="22" spans="1:12" ht="16.5" customHeight="1">
      <c r="A22" s="249">
        <v>2024</v>
      </c>
      <c r="B22" s="183">
        <v>37</v>
      </c>
      <c r="C22" s="183">
        <v>10305</v>
      </c>
      <c r="D22" s="183">
        <v>2024</v>
      </c>
      <c r="E22" s="448">
        <v>12366</v>
      </c>
      <c r="F22" s="183">
        <v>78</v>
      </c>
      <c r="G22" s="184">
        <v>177</v>
      </c>
      <c r="I22" s="449"/>
      <c r="J22" s="42"/>
      <c r="K22" s="42"/>
    </row>
    <row r="23" spans="1:12" ht="16.5" customHeight="1" thickBot="1">
      <c r="A23" s="258">
        <v>2025</v>
      </c>
      <c r="B23" s="453">
        <v>30</v>
      </c>
      <c r="C23" s="453">
        <v>10535</v>
      </c>
      <c r="D23" s="453">
        <v>2922</v>
      </c>
      <c r="E23" s="454">
        <v>13487</v>
      </c>
      <c r="F23" s="453">
        <v>133</v>
      </c>
      <c r="G23" s="455">
        <v>232</v>
      </c>
      <c r="I23" s="449"/>
      <c r="J23" s="42"/>
      <c r="K23" s="42"/>
      <c r="L23" s="42"/>
    </row>
    <row r="24" spans="1:12" ht="13.5">
      <c r="A24" s="116"/>
      <c r="B24" s="116"/>
      <c r="C24" s="116"/>
      <c r="D24" s="116"/>
      <c r="E24" s="116"/>
      <c r="F24" s="116"/>
      <c r="G24" s="116"/>
    </row>
    <row r="25" spans="1:12" ht="13.5">
      <c r="A25" s="116" t="s">
        <v>320</v>
      </c>
      <c r="B25" s="116"/>
      <c r="C25" s="116"/>
      <c r="D25" s="116"/>
      <c r="E25" s="116"/>
      <c r="F25" s="116"/>
      <c r="G25" s="116"/>
    </row>
    <row r="30" spans="1:12">
      <c r="B30" s="43"/>
    </row>
    <row r="55" spans="1:7" ht="13.5">
      <c r="A55" s="116" t="s">
        <v>221</v>
      </c>
      <c r="B55" s="116"/>
      <c r="C55" s="116"/>
      <c r="D55" s="116"/>
      <c r="E55" s="116"/>
      <c r="F55" s="116"/>
      <c r="G55" s="116"/>
    </row>
    <row r="56" spans="1:7" ht="13.5">
      <c r="A56" s="116" t="s">
        <v>398</v>
      </c>
      <c r="B56" s="116"/>
      <c r="C56" s="116"/>
      <c r="D56" s="116"/>
      <c r="E56" s="116"/>
      <c r="F56" s="116"/>
      <c r="G56" s="116"/>
    </row>
    <row r="57" spans="1:7" ht="13.5">
      <c r="A57" s="116" t="s">
        <v>309</v>
      </c>
      <c r="B57" s="116"/>
      <c r="C57" s="116"/>
      <c r="D57" s="116"/>
      <c r="E57" s="116"/>
      <c r="F57" s="116"/>
      <c r="G57" s="116"/>
    </row>
    <row r="58" spans="1:7" ht="13.5">
      <c r="A58" s="116" t="s">
        <v>456</v>
      </c>
    </row>
  </sheetData>
  <mergeCells count="8">
    <mergeCell ref="B6:C6"/>
    <mergeCell ref="A1:G1"/>
    <mergeCell ref="B5:E5"/>
    <mergeCell ref="E6:E7"/>
    <mergeCell ref="F5:F7"/>
    <mergeCell ref="G5:G7"/>
    <mergeCell ref="A3:G3"/>
    <mergeCell ref="A5:A7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82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3">
    <pageSetUpPr fitToPage="1"/>
  </sheetPr>
  <dimension ref="A1:G39"/>
  <sheetViews>
    <sheetView showGridLines="0" view="pageBreakPreview" zoomScale="130" zoomScaleNormal="75" zoomScaleSheetLayoutView="130" workbookViewId="0">
      <selection activeCell="D17" sqref="D17"/>
    </sheetView>
  </sheetViews>
  <sheetFormatPr baseColWidth="10" defaultColWidth="11.42578125" defaultRowHeight="12.75"/>
  <cols>
    <col min="1" max="1" width="15.7109375" style="34" customWidth="1"/>
    <col min="2" max="2" width="26" style="34" customWidth="1"/>
    <col min="3" max="3" width="26.140625" style="34" customWidth="1"/>
    <col min="4" max="4" width="26.7109375" style="34" customWidth="1"/>
    <col min="5" max="5" width="27.140625" style="34" customWidth="1"/>
    <col min="6" max="6" width="25.28515625" style="34" customWidth="1"/>
    <col min="7" max="7" width="27.42578125" style="34" customWidth="1"/>
    <col min="8" max="8" width="4.28515625" style="34" customWidth="1"/>
    <col min="9" max="16384" width="11.42578125" style="34"/>
  </cols>
  <sheetData>
    <row r="1" spans="1:7" s="3" customFormat="1" ht="18.75">
      <c r="A1" s="561" t="s">
        <v>187</v>
      </c>
      <c r="B1" s="561"/>
      <c r="C1" s="561"/>
      <c r="D1" s="561"/>
      <c r="E1" s="561"/>
      <c r="F1" s="561"/>
      <c r="G1" s="561"/>
    </row>
    <row r="2" spans="1:7" ht="13.5">
      <c r="A2" s="89"/>
      <c r="B2" s="89"/>
      <c r="C2" s="89"/>
      <c r="D2" s="89"/>
      <c r="E2" s="89"/>
      <c r="F2" s="89"/>
      <c r="G2" s="89"/>
    </row>
    <row r="3" spans="1:7" s="11" customFormat="1" ht="15.75">
      <c r="A3" s="489" t="s">
        <v>357</v>
      </c>
      <c r="B3" s="489"/>
      <c r="C3" s="489"/>
      <c r="D3" s="489"/>
      <c r="E3" s="489"/>
      <c r="F3" s="489"/>
      <c r="G3" s="489"/>
    </row>
    <row r="4" spans="1:7" s="8" customFormat="1" ht="15" customHeight="1">
      <c r="A4" s="582" t="s">
        <v>220</v>
      </c>
      <c r="B4" s="582"/>
      <c r="C4" s="582"/>
      <c r="D4" s="582"/>
      <c r="E4" s="582"/>
      <c r="F4" s="582"/>
      <c r="G4" s="582"/>
    </row>
    <row r="5" spans="1:7" ht="13.5" thickBot="1">
      <c r="A5" s="58"/>
      <c r="B5" s="58"/>
      <c r="C5" s="58"/>
      <c r="D5" s="58"/>
      <c r="E5" s="58"/>
      <c r="F5" s="58"/>
      <c r="G5" s="58"/>
    </row>
    <row r="6" spans="1:7" ht="21.6" customHeight="1">
      <c r="A6" s="573" t="s">
        <v>0</v>
      </c>
      <c r="B6" s="571" t="s">
        <v>128</v>
      </c>
      <c r="C6" s="571"/>
      <c r="D6" s="571" t="s">
        <v>80</v>
      </c>
      <c r="E6" s="571"/>
      <c r="F6" s="519" t="s">
        <v>145</v>
      </c>
      <c r="G6" s="521"/>
    </row>
    <row r="7" spans="1:7" ht="15.6" customHeight="1">
      <c r="A7" s="574"/>
      <c r="B7" s="572"/>
      <c r="C7" s="572"/>
      <c r="D7" s="572"/>
      <c r="E7" s="572"/>
      <c r="F7" s="583" t="s">
        <v>196</v>
      </c>
      <c r="G7" s="584"/>
    </row>
    <row r="8" spans="1:7" ht="25.5" customHeight="1" thickBot="1">
      <c r="A8" s="553"/>
      <c r="B8" s="225" t="s">
        <v>83</v>
      </c>
      <c r="C8" s="225" t="s">
        <v>84</v>
      </c>
      <c r="D8" s="225" t="s">
        <v>83</v>
      </c>
      <c r="E8" s="225" t="s">
        <v>84</v>
      </c>
      <c r="F8" s="225" t="s">
        <v>83</v>
      </c>
      <c r="G8" s="259" t="s">
        <v>84</v>
      </c>
    </row>
    <row r="9" spans="1:7" ht="16.5" customHeight="1">
      <c r="A9" s="257">
        <v>2010</v>
      </c>
      <c r="B9" s="181">
        <v>1049950</v>
      </c>
      <c r="C9" s="181">
        <v>67913256</v>
      </c>
      <c r="D9" s="181">
        <v>280515</v>
      </c>
      <c r="E9" s="181">
        <v>3564803</v>
      </c>
      <c r="F9" s="181">
        <v>52178</v>
      </c>
      <c r="G9" s="182">
        <v>5929351</v>
      </c>
    </row>
    <row r="10" spans="1:7" ht="16.5" customHeight="1">
      <c r="A10" s="249">
        <v>2011</v>
      </c>
      <c r="B10" s="183">
        <v>1058414</v>
      </c>
      <c r="C10" s="183">
        <v>68448849</v>
      </c>
      <c r="D10" s="183">
        <v>279105</v>
      </c>
      <c r="E10" s="183">
        <v>3538303</v>
      </c>
      <c r="F10" s="183">
        <v>52301</v>
      </c>
      <c r="G10" s="184">
        <v>6056073</v>
      </c>
    </row>
    <row r="11" spans="1:7" ht="16.5" customHeight="1">
      <c r="A11" s="249">
        <v>2012</v>
      </c>
      <c r="B11" s="183">
        <v>1065508</v>
      </c>
      <c r="C11" s="183">
        <v>69368047</v>
      </c>
      <c r="D11" s="183">
        <v>279416</v>
      </c>
      <c r="E11" s="183">
        <v>3542932</v>
      </c>
      <c r="F11" s="183">
        <v>52501</v>
      </c>
      <c r="G11" s="184">
        <v>6161237</v>
      </c>
    </row>
    <row r="12" spans="1:7" ht="16.5" customHeight="1">
      <c r="A12" s="249">
        <v>2013</v>
      </c>
      <c r="B12" s="183">
        <v>1072372</v>
      </c>
      <c r="C12" s="183">
        <v>70265302</v>
      </c>
      <c r="D12" s="183">
        <v>279766</v>
      </c>
      <c r="E12" s="183">
        <v>3546668</v>
      </c>
      <c r="F12" s="183">
        <v>52693</v>
      </c>
      <c r="G12" s="184">
        <v>6268242</v>
      </c>
    </row>
    <row r="13" spans="1:7" ht="16.5" customHeight="1">
      <c r="A13" s="249">
        <v>2014</v>
      </c>
      <c r="B13" s="183">
        <v>1080176</v>
      </c>
      <c r="C13" s="183">
        <v>71306259</v>
      </c>
      <c r="D13" s="183">
        <v>280127</v>
      </c>
      <c r="E13" s="183">
        <v>3550003</v>
      </c>
      <c r="F13" s="183">
        <v>52915</v>
      </c>
      <c r="G13" s="184">
        <v>6372447</v>
      </c>
    </row>
    <row r="14" spans="1:7" ht="16.5" customHeight="1">
      <c r="A14" s="249">
        <v>2015</v>
      </c>
      <c r="B14" s="183">
        <v>1089016</v>
      </c>
      <c r="C14" s="183">
        <v>72461556</v>
      </c>
      <c r="D14" s="183">
        <v>280367</v>
      </c>
      <c r="E14" s="183">
        <v>3551840</v>
      </c>
      <c r="F14" s="183">
        <v>53092</v>
      </c>
      <c r="G14" s="184">
        <v>6467950</v>
      </c>
    </row>
    <row r="15" spans="1:7" ht="16.5" customHeight="1">
      <c r="A15" s="249">
        <v>2016</v>
      </c>
      <c r="B15" s="183">
        <v>1099166</v>
      </c>
      <c r="C15" s="183">
        <v>72737264</v>
      </c>
      <c r="D15" s="183">
        <v>280546</v>
      </c>
      <c r="E15" s="183">
        <v>3552665</v>
      </c>
      <c r="F15" s="183">
        <v>53282</v>
      </c>
      <c r="G15" s="184">
        <v>6566086</v>
      </c>
    </row>
    <row r="16" spans="1:7" ht="16.5" customHeight="1">
      <c r="A16" s="249">
        <v>2017</v>
      </c>
      <c r="B16" s="183">
        <v>1109662</v>
      </c>
      <c r="C16" s="183">
        <v>74022027</v>
      </c>
      <c r="D16" s="183">
        <v>280611</v>
      </c>
      <c r="E16" s="183">
        <v>3503537</v>
      </c>
      <c r="F16" s="183">
        <v>53460</v>
      </c>
      <c r="G16" s="184">
        <v>6578498</v>
      </c>
    </row>
    <row r="17" spans="1:7" ht="16.5" customHeight="1">
      <c r="A17" s="249">
        <v>2018</v>
      </c>
      <c r="B17" s="183">
        <v>1118886</v>
      </c>
      <c r="C17" s="183">
        <v>75212200</v>
      </c>
      <c r="D17" s="183">
        <v>280660</v>
      </c>
      <c r="E17" s="183">
        <v>3502916</v>
      </c>
      <c r="F17" s="183">
        <v>53528</v>
      </c>
      <c r="G17" s="184">
        <v>6657392</v>
      </c>
    </row>
    <row r="18" spans="1:7" ht="16.5" customHeight="1">
      <c r="A18" s="249">
        <v>2019</v>
      </c>
      <c r="B18" s="183">
        <v>1128539</v>
      </c>
      <c r="C18" s="183">
        <v>76495842</v>
      </c>
      <c r="D18" s="183">
        <v>280686</v>
      </c>
      <c r="E18" s="183">
        <v>3501953</v>
      </c>
      <c r="F18" s="183">
        <v>53477</v>
      </c>
      <c r="G18" s="184">
        <v>6704710</v>
      </c>
    </row>
    <row r="19" spans="1:7" ht="16.5" customHeight="1">
      <c r="A19" s="249">
        <v>2020</v>
      </c>
      <c r="B19" s="183">
        <v>1135303</v>
      </c>
      <c r="C19" s="183">
        <v>77537516</v>
      </c>
      <c r="D19" s="183">
        <v>280656</v>
      </c>
      <c r="E19" s="183">
        <v>3500995</v>
      </c>
      <c r="F19" s="183">
        <v>53524</v>
      </c>
      <c r="G19" s="184">
        <v>6764797</v>
      </c>
    </row>
    <row r="20" spans="1:7" ht="16.5" customHeight="1">
      <c r="A20" s="249">
        <v>2021</v>
      </c>
      <c r="B20" s="183">
        <v>1142708</v>
      </c>
      <c r="C20" s="183">
        <v>78654253</v>
      </c>
      <c r="D20" s="183">
        <v>280612</v>
      </c>
      <c r="E20" s="183">
        <v>3497039</v>
      </c>
      <c r="F20" s="183">
        <v>53553</v>
      </c>
      <c r="G20" s="184">
        <v>6849557</v>
      </c>
    </row>
    <row r="21" spans="1:7" ht="16.5" customHeight="1">
      <c r="A21" s="249">
        <v>2022</v>
      </c>
      <c r="B21" s="183">
        <v>1147828</v>
      </c>
      <c r="C21" s="183">
        <v>79630224</v>
      </c>
      <c r="D21" s="183">
        <v>280549</v>
      </c>
      <c r="E21" s="183">
        <v>3498214</v>
      </c>
      <c r="F21" s="183">
        <v>53423</v>
      </c>
      <c r="G21" s="184">
        <v>6885891</v>
      </c>
    </row>
    <row r="22" spans="1:7" ht="16.5" customHeight="1">
      <c r="A22" s="249">
        <v>2023</v>
      </c>
      <c r="B22" s="183">
        <v>1151175</v>
      </c>
      <c r="C22" s="183">
        <v>59911720</v>
      </c>
      <c r="D22" s="183">
        <v>280469</v>
      </c>
      <c r="E22" s="183">
        <v>2607205</v>
      </c>
      <c r="F22" s="183">
        <v>53307</v>
      </c>
      <c r="G22" s="184">
        <v>5162171</v>
      </c>
    </row>
    <row r="23" spans="1:7" ht="16.5" customHeight="1">
      <c r="A23" s="249">
        <v>2024</v>
      </c>
      <c r="B23" s="183">
        <v>1156472</v>
      </c>
      <c r="C23" s="183">
        <v>60634404</v>
      </c>
      <c r="D23" s="183">
        <v>280345</v>
      </c>
      <c r="E23" s="183">
        <v>2605621</v>
      </c>
      <c r="F23" s="183">
        <v>53157</v>
      </c>
      <c r="G23" s="184">
        <v>5179259</v>
      </c>
    </row>
    <row r="24" spans="1:7" ht="16.5" customHeight="1" thickBot="1">
      <c r="A24" s="258">
        <v>2025</v>
      </c>
      <c r="B24" s="456">
        <v>1165712</v>
      </c>
      <c r="C24" s="456">
        <v>61720556</v>
      </c>
      <c r="D24" s="456">
        <v>280244</v>
      </c>
      <c r="E24" s="456">
        <v>2604025</v>
      </c>
      <c r="F24" s="456">
        <v>53174</v>
      </c>
      <c r="G24" s="452">
        <v>5237051</v>
      </c>
    </row>
    <row r="25" spans="1:7" ht="21.75" customHeight="1">
      <c r="A25" s="495" t="s">
        <v>221</v>
      </c>
      <c r="B25" s="495"/>
      <c r="C25" s="495"/>
      <c r="D25" s="495"/>
      <c r="E25" s="495"/>
      <c r="F25" s="495"/>
      <c r="G25" s="495"/>
    </row>
    <row r="26" spans="1:7" ht="13.5">
      <c r="A26" s="495" t="s">
        <v>399</v>
      </c>
      <c r="B26" s="495"/>
      <c r="C26" s="495"/>
      <c r="D26" s="495"/>
      <c r="E26" s="495"/>
      <c r="F26" s="495"/>
      <c r="G26" s="495"/>
    </row>
    <row r="27" spans="1:7" ht="13.5">
      <c r="A27" s="495" t="s">
        <v>222</v>
      </c>
      <c r="B27" s="495"/>
      <c r="C27" s="495"/>
      <c r="D27" s="495"/>
      <c r="E27" s="495"/>
      <c r="F27" s="495"/>
      <c r="G27" s="495"/>
    </row>
    <row r="28" spans="1:7" ht="13.5">
      <c r="A28" s="116" t="s">
        <v>456</v>
      </c>
    </row>
    <row r="30" spans="1:7">
      <c r="B30" s="42"/>
      <c r="C30" s="42"/>
      <c r="D30" s="42"/>
      <c r="E30" s="42"/>
      <c r="F30" s="42"/>
      <c r="G30" s="42"/>
    </row>
    <row r="38" spans="2:4">
      <c r="B38" s="37"/>
    </row>
    <row r="39" spans="2:4">
      <c r="B39" s="37"/>
      <c r="D39" s="37"/>
    </row>
  </sheetData>
  <mergeCells count="11">
    <mergeCell ref="A27:G27"/>
    <mergeCell ref="A1:G1"/>
    <mergeCell ref="A4:G4"/>
    <mergeCell ref="F7:G7"/>
    <mergeCell ref="A6:A8"/>
    <mergeCell ref="B6:C7"/>
    <mergeCell ref="D6:E7"/>
    <mergeCell ref="F6:G6"/>
    <mergeCell ref="A3:G3"/>
    <mergeCell ref="A25:G25"/>
    <mergeCell ref="A26:G26"/>
  </mergeCells>
  <phoneticPr fontId="10" type="noConversion"/>
  <printOptions horizontalCentered="1" verticalCentered="1"/>
  <pageMargins left="0.39370078740157477" right="0.39370078740157477" top="0.39370078740157477" bottom="0.39370078740157477" header="0" footer="0"/>
  <pageSetup paperSize="9" scale="5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6">
    <pageSetUpPr fitToPage="1"/>
  </sheetPr>
  <dimension ref="A1:J23"/>
  <sheetViews>
    <sheetView showGridLines="0" view="pageBreakPreview" zoomScale="115" zoomScaleNormal="75" zoomScaleSheetLayoutView="115" workbookViewId="0">
      <selection activeCell="A6" sqref="A6:A9"/>
    </sheetView>
  </sheetViews>
  <sheetFormatPr baseColWidth="10" defaultColWidth="11.42578125" defaultRowHeight="12.75"/>
  <cols>
    <col min="1" max="1" width="14.7109375" style="34" customWidth="1"/>
    <col min="2" max="6" width="18.7109375" style="34" customWidth="1"/>
    <col min="7" max="16384" width="11.42578125" style="34"/>
  </cols>
  <sheetData>
    <row r="1" spans="1:10" s="3" customFormat="1" ht="18.75">
      <c r="A1" s="561" t="s">
        <v>187</v>
      </c>
      <c r="B1" s="561"/>
      <c r="C1" s="561"/>
      <c r="D1" s="561"/>
      <c r="E1" s="561"/>
      <c r="F1" s="561"/>
      <c r="G1" s="44"/>
    </row>
    <row r="2" spans="1:10" ht="13.5">
      <c r="A2" s="89"/>
      <c r="B2" s="89"/>
      <c r="C2" s="89"/>
      <c r="D2" s="89"/>
      <c r="E2" s="89"/>
      <c r="F2" s="89"/>
    </row>
    <row r="3" spans="1:10" s="11" customFormat="1" ht="15" customHeight="1">
      <c r="A3" s="589" t="s">
        <v>353</v>
      </c>
      <c r="B3" s="589"/>
      <c r="C3" s="589"/>
      <c r="D3" s="589"/>
      <c r="E3" s="589"/>
      <c r="F3" s="589"/>
      <c r="G3" s="20"/>
      <c r="H3" s="20"/>
      <c r="I3" s="20"/>
      <c r="J3" s="20"/>
    </row>
    <row r="4" spans="1:10" s="11" customFormat="1" ht="15" customHeight="1">
      <c r="A4" s="589" t="s">
        <v>214</v>
      </c>
      <c r="B4" s="589"/>
      <c r="C4" s="589"/>
      <c r="D4" s="589"/>
      <c r="E4" s="589"/>
      <c r="F4" s="589"/>
      <c r="G4" s="20"/>
      <c r="H4" s="20"/>
      <c r="I4" s="20"/>
      <c r="J4" s="20"/>
    </row>
    <row r="5" spans="1:10" s="11" customFormat="1" ht="15" customHeight="1">
      <c r="A5" s="589" t="s">
        <v>326</v>
      </c>
      <c r="B5" s="589"/>
      <c r="C5" s="589"/>
      <c r="D5" s="589"/>
      <c r="E5" s="589"/>
      <c r="F5" s="589"/>
      <c r="G5" s="20"/>
      <c r="H5" s="20"/>
      <c r="I5" s="20"/>
      <c r="J5" s="20"/>
    </row>
    <row r="6" spans="1:10" s="8" customFormat="1" ht="14.25" customHeight="1">
      <c r="A6" s="83"/>
      <c r="B6" s="83"/>
      <c r="C6" s="83"/>
      <c r="D6" s="83"/>
      <c r="E6" s="83"/>
      <c r="F6"/>
    </row>
    <row r="7" spans="1:10" s="41" customFormat="1" ht="33" customHeight="1">
      <c r="A7" s="552"/>
      <c r="B7" s="260" t="s">
        <v>138</v>
      </c>
      <c r="C7" s="590" t="s">
        <v>140</v>
      </c>
      <c r="D7" s="590"/>
      <c r="E7" s="591"/>
      <c r="F7"/>
      <c r="G7" s="61"/>
    </row>
    <row r="8" spans="1:10" s="41" customFormat="1" ht="24" customHeight="1">
      <c r="A8" s="574" t="s">
        <v>0</v>
      </c>
      <c r="B8" s="245" t="s">
        <v>139</v>
      </c>
      <c r="C8" s="585" t="s">
        <v>86</v>
      </c>
      <c r="D8" s="585" t="s">
        <v>87</v>
      </c>
      <c r="E8" s="587" t="s">
        <v>4</v>
      </c>
      <c r="F8"/>
      <c r="G8" s="61"/>
    </row>
    <row r="9" spans="1:10" s="41" customFormat="1" ht="24" customHeight="1" thickBot="1">
      <c r="A9" s="553"/>
      <c r="B9" s="261" t="s">
        <v>85</v>
      </c>
      <c r="C9" s="586"/>
      <c r="D9" s="586"/>
      <c r="E9" s="588"/>
      <c r="F9"/>
      <c r="G9" s="61"/>
    </row>
    <row r="10" spans="1:10" ht="13.15" customHeight="1">
      <c r="A10" s="237">
        <v>2015</v>
      </c>
      <c r="B10" s="166">
        <v>396.48350300000004</v>
      </c>
      <c r="C10" s="167">
        <v>288.132588</v>
      </c>
      <c r="D10" s="166">
        <v>816.586007</v>
      </c>
      <c r="E10" s="167">
        <v>1104.7185950000001</v>
      </c>
      <c r="F10"/>
      <c r="G10" s="60"/>
    </row>
    <row r="11" spans="1:10" ht="13.5">
      <c r="A11" s="237">
        <v>2016</v>
      </c>
      <c r="B11" s="166">
        <v>452.75199800000001</v>
      </c>
      <c r="C11" s="167">
        <v>286.09735799999999</v>
      </c>
      <c r="D11" s="166">
        <v>804.29218900000001</v>
      </c>
      <c r="E11" s="167">
        <v>1090.389547</v>
      </c>
      <c r="F11"/>
      <c r="G11" s="60"/>
    </row>
    <row r="12" spans="1:10" ht="13.5">
      <c r="A12" s="237">
        <v>2017</v>
      </c>
      <c r="B12" s="166">
        <v>406.10708599999998</v>
      </c>
      <c r="C12" s="167">
        <v>285.61278299999998</v>
      </c>
      <c r="D12" s="166">
        <v>805.276432</v>
      </c>
      <c r="E12" s="167">
        <v>1090.8892149999999</v>
      </c>
      <c r="F12"/>
      <c r="G12" s="60"/>
    </row>
    <row r="13" spans="1:10" ht="13.5">
      <c r="A13" s="237">
        <v>2018</v>
      </c>
      <c r="B13" s="166">
        <v>441.23893199999998</v>
      </c>
      <c r="C13" s="167">
        <v>289.27496100000002</v>
      </c>
      <c r="D13" s="166">
        <v>815.60886900000003</v>
      </c>
      <c r="E13" s="167">
        <v>1104.88383</v>
      </c>
      <c r="F13"/>
      <c r="G13" s="60"/>
    </row>
    <row r="14" spans="1:10" ht="13.5">
      <c r="A14" s="240">
        <v>2019</v>
      </c>
      <c r="B14" s="166">
        <v>420.75920199999996</v>
      </c>
      <c r="C14" s="167">
        <v>288.37244399999997</v>
      </c>
      <c r="D14" s="166">
        <v>848.59435299999996</v>
      </c>
      <c r="E14" s="167">
        <v>1136.966797</v>
      </c>
      <c r="F14"/>
      <c r="G14" s="60"/>
    </row>
    <row r="15" spans="1:10" ht="13.5">
      <c r="A15" s="237">
        <v>2020</v>
      </c>
      <c r="B15" s="166">
        <v>454.26547700000003</v>
      </c>
      <c r="C15" s="167">
        <v>297.20954</v>
      </c>
      <c r="D15" s="166">
        <v>872.60584900000003</v>
      </c>
      <c r="E15" s="167">
        <v>1169.8153890000001</v>
      </c>
      <c r="F15"/>
    </row>
    <row r="16" spans="1:10" ht="13.5">
      <c r="A16" s="237">
        <v>2021</v>
      </c>
      <c r="B16" s="166">
        <v>474.54010499999998</v>
      </c>
      <c r="C16" s="167">
        <v>300.86519800000002</v>
      </c>
      <c r="D16" s="166">
        <v>900.92692</v>
      </c>
      <c r="E16" s="167">
        <v>1201.7921180000001</v>
      </c>
      <c r="F16"/>
    </row>
    <row r="17" spans="1:6" ht="13.5">
      <c r="A17" s="237">
        <v>2022</v>
      </c>
      <c r="B17" s="166">
        <v>515.78572400000007</v>
      </c>
      <c r="C17" s="167">
        <v>309.311263</v>
      </c>
      <c r="D17" s="166">
        <v>955.76708599999995</v>
      </c>
      <c r="E17" s="167">
        <v>1265.0783489999999</v>
      </c>
      <c r="F17"/>
    </row>
    <row r="18" spans="1:6" ht="13.5">
      <c r="A18" s="168">
        <v>2023</v>
      </c>
      <c r="B18" s="166">
        <v>489.23897099999999</v>
      </c>
      <c r="C18" s="167">
        <v>330.973117</v>
      </c>
      <c r="D18" s="166">
        <v>1062.7012540000001</v>
      </c>
      <c r="E18" s="167">
        <v>1393.6743710000001</v>
      </c>
      <c r="F18"/>
    </row>
    <row r="19" spans="1:6" ht="13.5">
      <c r="A19" s="168" t="s">
        <v>469</v>
      </c>
      <c r="B19" s="166">
        <v>532.80073399999992</v>
      </c>
      <c r="C19" s="167">
        <v>350.613584</v>
      </c>
      <c r="D19" s="166">
        <v>1116.816626</v>
      </c>
      <c r="E19" s="167">
        <v>1467.43021</v>
      </c>
      <c r="F19"/>
    </row>
    <row r="20" spans="1:6" ht="14.25" thickBot="1">
      <c r="A20" s="262" t="s">
        <v>470</v>
      </c>
      <c r="B20" s="169">
        <v>545.44861236643851</v>
      </c>
      <c r="C20" s="170">
        <v>356.21513396292147</v>
      </c>
      <c r="D20" s="169">
        <v>1160.8042023201492</v>
      </c>
      <c r="E20" s="170">
        <v>1517.0193362830707</v>
      </c>
      <c r="F20"/>
    </row>
    <row r="21" spans="1:6" ht="18.75" customHeight="1" thickTop="1">
      <c r="A21" s="116" t="s">
        <v>272</v>
      </c>
      <c r="B21" s="116"/>
      <c r="C21" s="116"/>
      <c r="D21" s="116"/>
      <c r="E21" s="116"/>
      <c r="F21"/>
    </row>
    <row r="22" spans="1:6" ht="13.5">
      <c r="A22" s="116" t="s">
        <v>271</v>
      </c>
      <c r="B22" s="116"/>
      <c r="C22" s="116"/>
      <c r="D22" s="116"/>
      <c r="E22" s="116"/>
    </row>
    <row r="23" spans="1:6" ht="13.5">
      <c r="A23" s="116" t="s">
        <v>374</v>
      </c>
      <c r="B23" s="116"/>
      <c r="C23" s="116"/>
      <c r="D23" s="116"/>
      <c r="E23" s="116"/>
    </row>
  </sheetData>
  <mergeCells count="9">
    <mergeCell ref="C8:C9"/>
    <mergeCell ref="D8:D9"/>
    <mergeCell ref="E8:E9"/>
    <mergeCell ref="A1:F1"/>
    <mergeCell ref="A3:F3"/>
    <mergeCell ref="A4:F4"/>
    <mergeCell ref="A5:F5"/>
    <mergeCell ref="C7:E7"/>
    <mergeCell ref="A7:A9"/>
  </mergeCells>
  <printOptions horizontalCentered="1" verticalCentered="1"/>
  <pageMargins left="0.39370078740157477" right="0.39370078740157477" top="0.39370078740157477" bottom="0.39370078740157477" header="0" footer="0"/>
  <pageSetup paperSize="9" scale="77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7">
    <pageSetUpPr fitToPage="1"/>
  </sheetPr>
  <dimension ref="A1:H20"/>
  <sheetViews>
    <sheetView showGridLines="0" view="pageBreakPreview" zoomScale="130" zoomScaleNormal="75" zoomScaleSheetLayoutView="130" workbookViewId="0">
      <selection activeCell="I14" sqref="I14"/>
    </sheetView>
  </sheetViews>
  <sheetFormatPr baseColWidth="10" defaultColWidth="11.42578125" defaultRowHeight="12.75"/>
  <cols>
    <col min="1" max="1" width="14.7109375" style="34" customWidth="1"/>
    <col min="2" max="5" width="20.7109375" style="34" customWidth="1"/>
    <col min="6" max="6" width="11.7109375" style="34" customWidth="1"/>
    <col min="7" max="7" width="15.7109375" style="34" customWidth="1"/>
    <col min="8" max="16384" width="11.42578125" style="34"/>
  </cols>
  <sheetData>
    <row r="1" spans="1:8" s="3" customFormat="1" ht="18">
      <c r="A1" s="592" t="s">
        <v>187</v>
      </c>
      <c r="B1" s="592"/>
      <c r="C1" s="592"/>
      <c r="D1" s="592"/>
      <c r="E1" s="592"/>
      <c r="F1" s="44"/>
      <c r="G1" s="44"/>
      <c r="H1" s="44"/>
    </row>
    <row r="3" spans="1:8" ht="17.25" customHeight="1">
      <c r="A3" s="593" t="s">
        <v>474</v>
      </c>
      <c r="B3" s="593"/>
      <c r="C3" s="593"/>
      <c r="D3" s="593"/>
      <c r="E3" s="593"/>
      <c r="F3" s="20"/>
    </row>
    <row r="4" spans="1:8" ht="15">
      <c r="A4" s="593" t="s">
        <v>475</v>
      </c>
      <c r="B4" s="593"/>
      <c r="C4" s="593"/>
      <c r="D4" s="593"/>
      <c r="E4" s="593"/>
      <c r="F4" s="20"/>
    </row>
    <row r="5" spans="1:8" ht="15">
      <c r="A5" s="593" t="s">
        <v>214</v>
      </c>
      <c r="B5" s="593"/>
      <c r="C5" s="593"/>
      <c r="D5" s="593"/>
      <c r="E5" s="593"/>
      <c r="F5" s="20"/>
    </row>
    <row r="6" spans="1:8" ht="15">
      <c r="A6" s="593" t="s">
        <v>326</v>
      </c>
      <c r="B6" s="593"/>
      <c r="C6" s="593"/>
      <c r="D6" s="593"/>
      <c r="E6" s="593"/>
      <c r="F6" s="20"/>
    </row>
    <row r="7" spans="1:8">
      <c r="A7" s="88"/>
      <c r="B7" s="88"/>
      <c r="C7" s="88"/>
      <c r="D7" s="88"/>
      <c r="E7" s="88"/>
      <c r="F7" s="13"/>
    </row>
    <row r="8" spans="1:8" ht="15" customHeight="1" thickBot="1">
      <c r="A8" s="459" t="s">
        <v>0</v>
      </c>
      <c r="B8" s="460" t="s">
        <v>88</v>
      </c>
      <c r="C8" s="460" t="s">
        <v>89</v>
      </c>
      <c r="D8" s="459" t="s">
        <v>163</v>
      </c>
      <c r="E8" s="460" t="s">
        <v>4</v>
      </c>
      <c r="F8" s="62"/>
    </row>
    <row r="9" spans="1:8" ht="15" customHeight="1">
      <c r="A9" s="264">
        <v>2016</v>
      </c>
      <c r="B9" s="172">
        <v>3175.447666</v>
      </c>
      <c r="C9" s="172">
        <v>468.86238500000002</v>
      </c>
      <c r="D9" s="172">
        <v>1493.205232</v>
      </c>
      <c r="E9" s="173">
        <v>5137.5152829999997</v>
      </c>
    </row>
    <row r="10" spans="1:8" ht="15" customHeight="1">
      <c r="A10" s="248">
        <v>2017</v>
      </c>
      <c r="B10" s="175">
        <v>3181.8427849999998</v>
      </c>
      <c r="C10" s="175">
        <v>477.43532800000003</v>
      </c>
      <c r="D10" s="175">
        <v>1529.896248</v>
      </c>
      <c r="E10" s="176">
        <v>5189.1743609999994</v>
      </c>
    </row>
    <row r="11" spans="1:8" ht="15" customHeight="1">
      <c r="A11" s="248">
        <v>2018</v>
      </c>
      <c r="B11" s="175">
        <v>3226.278362</v>
      </c>
      <c r="C11" s="175">
        <v>486.142</v>
      </c>
      <c r="D11" s="175">
        <v>1639.0542190000001</v>
      </c>
      <c r="E11" s="176">
        <v>5351.4745810000004</v>
      </c>
    </row>
    <row r="12" spans="1:8" ht="15" customHeight="1">
      <c r="A12" s="248">
        <v>2019</v>
      </c>
      <c r="B12" s="175">
        <v>3336.628134</v>
      </c>
      <c r="C12" s="175">
        <v>496.82488999999998</v>
      </c>
      <c r="D12" s="175">
        <v>1629.0618159999999</v>
      </c>
      <c r="E12" s="176">
        <v>5462.5148399999998</v>
      </c>
    </row>
    <row r="13" spans="1:8" ht="15" customHeight="1">
      <c r="A13" s="177">
        <v>2020</v>
      </c>
      <c r="B13" s="175">
        <v>3404.2953280000002</v>
      </c>
      <c r="C13" s="175">
        <v>489.19036</v>
      </c>
      <c r="D13" s="175">
        <v>1637.244749</v>
      </c>
      <c r="E13" s="176">
        <v>5530.7304370000002</v>
      </c>
    </row>
    <row r="14" spans="1:8" ht="15" customHeight="1">
      <c r="A14" s="248">
        <v>2021</v>
      </c>
      <c r="B14" s="175">
        <v>3494.8218959999999</v>
      </c>
      <c r="C14" s="175">
        <v>519.39517999999998</v>
      </c>
      <c r="D14" s="175">
        <v>1697.8015370000001</v>
      </c>
      <c r="E14" s="176">
        <v>5712.0186130000002</v>
      </c>
    </row>
    <row r="15" spans="1:8" ht="15" customHeight="1">
      <c r="A15" s="248">
        <v>2022</v>
      </c>
      <c r="B15" s="175">
        <v>3718.8533000000002</v>
      </c>
      <c r="C15" s="175">
        <v>591.08876099999998</v>
      </c>
      <c r="D15" s="175">
        <v>1760.385209</v>
      </c>
      <c r="E15" s="176">
        <v>6070.3272699999998</v>
      </c>
      <c r="H15" s="81"/>
    </row>
    <row r="16" spans="1:8" ht="15" customHeight="1">
      <c r="A16" s="248">
        <v>2023</v>
      </c>
      <c r="B16" s="175">
        <v>4084.7376119999999</v>
      </c>
      <c r="C16" s="175">
        <v>617.05752900000005</v>
      </c>
      <c r="D16" s="175">
        <v>1843.723567</v>
      </c>
      <c r="E16" s="176">
        <v>6545.5187079999996</v>
      </c>
      <c r="H16" s="81"/>
    </row>
    <row r="17" spans="1:8" ht="15" customHeight="1">
      <c r="A17" s="177" t="s">
        <v>469</v>
      </c>
      <c r="B17" s="175">
        <v>4280.8212990000002</v>
      </c>
      <c r="C17" s="175">
        <v>617.73457900000005</v>
      </c>
      <c r="D17" s="175">
        <v>1904.283533</v>
      </c>
      <c r="E17" s="176">
        <v>6802.8394109999999</v>
      </c>
      <c r="H17" s="81"/>
    </row>
    <row r="18" spans="1:8" ht="14.25" customHeight="1" thickBot="1">
      <c r="A18" s="265" t="s">
        <v>470</v>
      </c>
      <c r="B18" s="179">
        <v>4441.5067964995169</v>
      </c>
      <c r="C18" s="179">
        <v>618.34378469921114</v>
      </c>
      <c r="D18" s="179">
        <v>1997.248566775248</v>
      </c>
      <c r="E18" s="180">
        <v>7057.099147973976</v>
      </c>
      <c r="H18" s="81"/>
    </row>
    <row r="19" spans="1:8" ht="13.5">
      <c r="A19" s="116" t="s">
        <v>272</v>
      </c>
      <c r="B19" s="116"/>
      <c r="C19" s="116"/>
      <c r="D19" s="116"/>
      <c r="E19" s="116"/>
    </row>
    <row r="20" spans="1:8" ht="13.5">
      <c r="A20" s="34" t="s">
        <v>271</v>
      </c>
      <c r="E20" s="116"/>
    </row>
  </sheetData>
  <mergeCells count="5">
    <mergeCell ref="A1:E1"/>
    <mergeCell ref="A3:E3"/>
    <mergeCell ref="A4:E4"/>
    <mergeCell ref="A5:E5"/>
    <mergeCell ref="A6:E6"/>
  </mergeCells>
  <printOptions horizontalCentered="1" verticalCentered="1"/>
  <pageMargins left="0.39370078740157477" right="0.39370078740157477" top="0.39370078740157477" bottom="0.39370078740157477" header="0" footer="0"/>
  <pageSetup paperSize="9" scale="82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8">
    <pageSetUpPr fitToPage="1"/>
  </sheetPr>
  <dimension ref="A1:I21"/>
  <sheetViews>
    <sheetView showGridLines="0" view="pageBreakPreview" zoomScale="80" zoomScaleNormal="75" zoomScaleSheetLayoutView="80" workbookViewId="0">
      <selection activeCell="L54" sqref="L54"/>
    </sheetView>
  </sheetViews>
  <sheetFormatPr baseColWidth="10" defaultColWidth="11.42578125" defaultRowHeight="12.75"/>
  <cols>
    <col min="1" max="7" width="17.85546875" style="34" customWidth="1"/>
    <col min="8" max="8" width="7.7109375" style="34" customWidth="1"/>
    <col min="9" max="16384" width="11.42578125" style="34"/>
  </cols>
  <sheetData>
    <row r="1" spans="1:9" s="3" customFormat="1" ht="18.75">
      <c r="A1" s="561" t="s">
        <v>187</v>
      </c>
      <c r="B1" s="561"/>
      <c r="C1" s="561"/>
      <c r="D1" s="561"/>
      <c r="E1" s="561"/>
      <c r="F1" s="561"/>
      <c r="G1" s="561"/>
      <c r="H1" s="44"/>
      <c r="I1" s="44"/>
    </row>
    <row r="3" spans="1:9" ht="15.75">
      <c r="A3" s="589" t="s">
        <v>476</v>
      </c>
      <c r="B3" s="589"/>
      <c r="C3" s="589"/>
      <c r="D3" s="589"/>
      <c r="E3" s="589"/>
      <c r="F3" s="589"/>
      <c r="G3" s="589"/>
    </row>
    <row r="4" spans="1:9" ht="15" customHeight="1">
      <c r="A4" s="589" t="s">
        <v>217</v>
      </c>
      <c r="B4" s="589"/>
      <c r="C4" s="589"/>
      <c r="D4" s="589"/>
      <c r="E4" s="589"/>
      <c r="F4" s="589"/>
      <c r="G4" s="589"/>
    </row>
    <row r="5" spans="1:9" ht="15" customHeight="1">
      <c r="A5" s="589" t="s">
        <v>326</v>
      </c>
      <c r="B5" s="589"/>
      <c r="C5" s="589"/>
      <c r="D5" s="589"/>
      <c r="E5" s="589"/>
      <c r="F5" s="589"/>
      <c r="G5" s="589"/>
    </row>
    <row r="6" spans="1:9" ht="14.25" customHeight="1">
      <c r="A6" s="88"/>
      <c r="B6" s="88"/>
      <c r="C6" s="88"/>
      <c r="D6" s="88"/>
      <c r="E6" s="88"/>
      <c r="F6" s="88"/>
      <c r="G6" s="13"/>
    </row>
    <row r="7" spans="1:9" ht="30.75" customHeight="1">
      <c r="A7" s="491" t="s">
        <v>0</v>
      </c>
      <c r="B7" s="594" t="s">
        <v>160</v>
      </c>
      <c r="C7" s="594" t="s">
        <v>161</v>
      </c>
      <c r="D7" s="245" t="s">
        <v>89</v>
      </c>
      <c r="E7" s="245" t="s">
        <v>197</v>
      </c>
      <c r="F7" s="594" t="s">
        <v>76</v>
      </c>
      <c r="G7" s="596" t="s">
        <v>4</v>
      </c>
    </row>
    <row r="8" spans="1:9" ht="31.5" customHeight="1" thickBot="1">
      <c r="A8" s="518"/>
      <c r="B8" s="595"/>
      <c r="C8" s="595"/>
      <c r="D8" s="263" t="s">
        <v>162</v>
      </c>
      <c r="E8" s="263" t="s">
        <v>198</v>
      </c>
      <c r="F8" s="595"/>
      <c r="G8" s="597"/>
    </row>
    <row r="9" spans="1:9" ht="15" customHeight="1">
      <c r="A9" s="264">
        <v>2015</v>
      </c>
      <c r="B9" s="172">
        <v>72.756283999999994</v>
      </c>
      <c r="C9" s="172">
        <v>11.848613</v>
      </c>
      <c r="D9" s="172">
        <v>253.76208199999999</v>
      </c>
      <c r="E9" s="172">
        <v>75.311018000000004</v>
      </c>
      <c r="F9" s="172">
        <v>102.829044</v>
      </c>
      <c r="G9" s="173">
        <v>516.50704099999996</v>
      </c>
    </row>
    <row r="10" spans="1:9" ht="15" customHeight="1">
      <c r="A10" s="248">
        <v>2016</v>
      </c>
      <c r="B10" s="175">
        <v>71.451937999999998</v>
      </c>
      <c r="C10" s="175">
        <v>11.626276000000001</v>
      </c>
      <c r="D10" s="175">
        <v>249.65090699999999</v>
      </c>
      <c r="E10" s="175">
        <v>73.767840000000007</v>
      </c>
      <c r="F10" s="175">
        <v>101.16815099999999</v>
      </c>
      <c r="G10" s="176">
        <v>507.66511200000002</v>
      </c>
    </row>
    <row r="11" spans="1:9" ht="15" customHeight="1">
      <c r="A11" s="248">
        <v>2017</v>
      </c>
      <c r="B11" s="175">
        <v>72.906880999999998</v>
      </c>
      <c r="C11" s="175">
        <v>11.814652000000001</v>
      </c>
      <c r="D11" s="175">
        <v>254.28733800000001</v>
      </c>
      <c r="E11" s="175">
        <v>74.927847999999997</v>
      </c>
      <c r="F11" s="175">
        <v>103.041888</v>
      </c>
      <c r="G11" s="176">
        <v>516.97860700000001</v>
      </c>
    </row>
    <row r="12" spans="1:9" ht="15" customHeight="1">
      <c r="A12" s="248">
        <v>2018</v>
      </c>
      <c r="B12" s="175">
        <v>74.379372000000004</v>
      </c>
      <c r="C12" s="175">
        <v>12.035041</v>
      </c>
      <c r="D12" s="175">
        <v>258.983901</v>
      </c>
      <c r="E12" s="175">
        <v>76.105075999999997</v>
      </c>
      <c r="F12" s="175">
        <v>104.939984</v>
      </c>
      <c r="G12" s="176">
        <v>526.44337399999995</v>
      </c>
    </row>
    <row r="13" spans="1:9" ht="15" customHeight="1">
      <c r="A13" s="177">
        <v>2019</v>
      </c>
      <c r="B13" s="175">
        <v>75.853842</v>
      </c>
      <c r="C13" s="175">
        <v>12.314336000000001</v>
      </c>
      <c r="D13" s="175">
        <v>265.143079</v>
      </c>
      <c r="E13" s="175">
        <v>77.823931000000002</v>
      </c>
      <c r="F13" s="175">
        <v>106.84040899999999</v>
      </c>
      <c r="G13" s="176">
        <v>537.97559699999999</v>
      </c>
    </row>
    <row r="14" spans="1:9" ht="15" customHeight="1">
      <c r="A14" s="248">
        <v>2020</v>
      </c>
      <c r="B14" s="175">
        <v>74.544742999999997</v>
      </c>
      <c r="C14" s="175">
        <v>12.120493</v>
      </c>
      <c r="D14" s="175">
        <v>261.01791200000002</v>
      </c>
      <c r="E14" s="175">
        <v>76.815241</v>
      </c>
      <c r="F14" s="175">
        <v>105.17330200000001</v>
      </c>
      <c r="G14" s="176">
        <v>529.67169100000001</v>
      </c>
    </row>
    <row r="15" spans="1:9" ht="15" customHeight="1">
      <c r="A15" s="248">
        <v>2021</v>
      </c>
      <c r="B15" s="175">
        <v>78.772688000000002</v>
      </c>
      <c r="C15" s="175">
        <v>12.897698</v>
      </c>
      <c r="D15" s="175">
        <v>277.362953</v>
      </c>
      <c r="E15" s="175">
        <v>81.773679999999999</v>
      </c>
      <c r="F15" s="175">
        <v>111.48249199999999</v>
      </c>
      <c r="G15" s="176">
        <v>562.28951099999995</v>
      </c>
    </row>
    <row r="16" spans="1:9" ht="15" customHeight="1">
      <c r="A16" s="248">
        <v>2022</v>
      </c>
      <c r="B16" s="175">
        <v>89.897098999999997</v>
      </c>
      <c r="C16" s="175">
        <v>14.67168</v>
      </c>
      <c r="D16" s="175">
        <v>315.55866099999997</v>
      </c>
      <c r="E16" s="175">
        <v>93.217303000000001</v>
      </c>
      <c r="F16" s="175">
        <v>126.620397</v>
      </c>
      <c r="G16" s="176">
        <v>639.96514000000002</v>
      </c>
    </row>
    <row r="17" spans="1:7" ht="15" customHeight="1">
      <c r="A17" s="177">
        <v>2023</v>
      </c>
      <c r="B17" s="175">
        <v>94.213500999999994</v>
      </c>
      <c r="C17" s="175">
        <v>15.316323000000001</v>
      </c>
      <c r="D17" s="175">
        <v>329.291696</v>
      </c>
      <c r="E17" s="175">
        <v>97.183610999999999</v>
      </c>
      <c r="F17" s="175">
        <v>132.16784000000001</v>
      </c>
      <c r="G17" s="176">
        <v>668.17297099999996</v>
      </c>
    </row>
    <row r="18" spans="1:7" ht="15" customHeight="1">
      <c r="A18" s="177" t="s">
        <v>469</v>
      </c>
      <c r="B18" s="175">
        <v>94.315967191503134</v>
      </c>
      <c r="C18" s="175">
        <v>15.332980965885824</v>
      </c>
      <c r="D18" s="175">
        <v>329.64983220791709</v>
      </c>
      <c r="E18" s="175">
        <v>97.289307470144891</v>
      </c>
      <c r="F18" s="175">
        <v>132.31158516454917</v>
      </c>
      <c r="G18" s="176">
        <v>668.89967300000001</v>
      </c>
    </row>
    <row r="19" spans="1:7" ht="15" customHeight="1" thickBot="1">
      <c r="A19" s="265" t="s">
        <v>470</v>
      </c>
      <c r="B19" s="179">
        <v>94.408980965853715</v>
      </c>
      <c r="C19" s="179">
        <v>15.348102248889655</v>
      </c>
      <c r="D19" s="179">
        <v>329.974930661771</v>
      </c>
      <c r="E19" s="179">
        <v>97.385253532738716</v>
      </c>
      <c r="F19" s="179">
        <v>132.44206996254181</v>
      </c>
      <c r="G19" s="180">
        <v>669.55933737179487</v>
      </c>
    </row>
    <row r="20" spans="1:7" ht="18" customHeight="1">
      <c r="A20" s="116" t="s">
        <v>272</v>
      </c>
      <c r="B20" s="116"/>
      <c r="C20" s="116"/>
      <c r="D20" s="116"/>
      <c r="E20" s="116"/>
      <c r="F20" s="116"/>
      <c r="G20" s="116"/>
    </row>
    <row r="21" spans="1:7" ht="13.5">
      <c r="A21" s="116" t="s">
        <v>271</v>
      </c>
      <c r="B21" s="116"/>
      <c r="C21" s="116"/>
      <c r="D21" s="116"/>
      <c r="E21" s="116"/>
      <c r="F21" s="116"/>
      <c r="G21" s="116"/>
    </row>
  </sheetData>
  <mergeCells count="9">
    <mergeCell ref="A1:G1"/>
    <mergeCell ref="A3:G3"/>
    <mergeCell ref="A4:G4"/>
    <mergeCell ref="A5:G5"/>
    <mergeCell ref="A7:A8"/>
    <mergeCell ref="B7:B8"/>
    <mergeCell ref="C7:C8"/>
    <mergeCell ref="F7:F8"/>
    <mergeCell ref="G7:G8"/>
  </mergeCells>
  <printOptions horizontalCentered="1" verticalCentered="1"/>
  <pageMargins left="0.39370078740157477" right="0.39370078740157477" top="0.39370078740157477" bottom="0.39370078740157477" header="0" footer="0"/>
  <pageSetup paperSize="9" scale="76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transitionEvaluation="1" transitionEntry="1" codeName="Hoja29">
    <pageSetUpPr fitToPage="1"/>
  </sheetPr>
  <dimension ref="A1:AB90"/>
  <sheetViews>
    <sheetView showGridLines="0" view="pageBreakPreview" topLeftCell="A32" zoomScale="80" zoomScaleNormal="80" zoomScaleSheetLayoutView="80" workbookViewId="0">
      <selection activeCell="A9" sqref="A9:A83"/>
    </sheetView>
  </sheetViews>
  <sheetFormatPr baseColWidth="10" defaultColWidth="19.140625" defaultRowHeight="12.75"/>
  <cols>
    <col min="1" max="1" width="30.5703125" style="45" customWidth="1"/>
    <col min="2" max="13" width="15.85546875" style="45" customWidth="1"/>
    <col min="14" max="14" width="9.42578125" style="45" customWidth="1"/>
    <col min="15" max="16384" width="19.140625" style="45"/>
  </cols>
  <sheetData>
    <row r="1" spans="1:28" s="4" customFormat="1" ht="18.75">
      <c r="A1" s="561" t="s">
        <v>187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44"/>
    </row>
    <row r="2" spans="1:28" ht="12.75" customHeight="1">
      <c r="A2" s="266"/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</row>
    <row r="3" spans="1:28" s="12" customFormat="1" ht="24.75" customHeight="1">
      <c r="A3" s="600" t="s">
        <v>346</v>
      </c>
      <c r="B3" s="600"/>
      <c r="C3" s="600"/>
      <c r="D3" s="600"/>
      <c r="E3" s="600"/>
      <c r="F3" s="600"/>
      <c r="G3" s="600"/>
      <c r="H3" s="600"/>
      <c r="I3" s="600"/>
      <c r="J3" s="600"/>
      <c r="K3" s="600"/>
      <c r="L3" s="600"/>
      <c r="M3" s="600"/>
      <c r="N3" s="28"/>
      <c r="O3" s="28"/>
    </row>
    <row r="4" spans="1:28" s="9" customFormat="1" ht="14.25" customHeight="1" thickBot="1"/>
    <row r="5" spans="1:28" ht="12.75" customHeight="1">
      <c r="A5" s="601" t="s">
        <v>177</v>
      </c>
      <c r="B5" s="604" t="s">
        <v>317</v>
      </c>
      <c r="C5" s="604"/>
      <c r="D5" s="604"/>
      <c r="E5" s="604" t="s">
        <v>424</v>
      </c>
      <c r="F5" s="604"/>
      <c r="G5" s="604"/>
      <c r="H5" s="604" t="s">
        <v>425</v>
      </c>
      <c r="I5" s="604"/>
      <c r="J5" s="604"/>
      <c r="K5" s="604" t="s">
        <v>426</v>
      </c>
      <c r="L5" s="604"/>
      <c r="M5" s="606"/>
    </row>
    <row r="6" spans="1:28" ht="21" customHeight="1">
      <c r="A6" s="602"/>
      <c r="B6" s="605"/>
      <c r="C6" s="605"/>
      <c r="D6" s="605"/>
      <c r="E6" s="605"/>
      <c r="F6" s="605"/>
      <c r="G6" s="605"/>
      <c r="H6" s="605"/>
      <c r="I6" s="605"/>
      <c r="J6" s="605"/>
      <c r="K6" s="605"/>
      <c r="L6" s="605"/>
      <c r="M6" s="607"/>
    </row>
    <row r="7" spans="1:28" ht="12.75" customHeight="1">
      <c r="A7" s="602"/>
      <c r="B7" s="598" t="s">
        <v>449</v>
      </c>
      <c r="C7" s="598" t="s">
        <v>455</v>
      </c>
      <c r="D7" s="598" t="s">
        <v>479</v>
      </c>
      <c r="E7" s="598" t="s">
        <v>449</v>
      </c>
      <c r="F7" s="598" t="s">
        <v>455</v>
      </c>
      <c r="G7" s="598" t="s">
        <v>479</v>
      </c>
      <c r="H7" s="598" t="s">
        <v>449</v>
      </c>
      <c r="I7" s="598" t="s">
        <v>455</v>
      </c>
      <c r="J7" s="598" t="s">
        <v>479</v>
      </c>
      <c r="K7" s="598" t="s">
        <v>449</v>
      </c>
      <c r="L7" s="598" t="s">
        <v>455</v>
      </c>
      <c r="M7" s="598" t="s">
        <v>479</v>
      </c>
    </row>
    <row r="8" spans="1:28" ht="13.5" customHeight="1" thickBot="1">
      <c r="A8" s="603"/>
      <c r="B8" s="599"/>
      <c r="C8" s="599"/>
      <c r="D8" s="599"/>
      <c r="E8" s="599"/>
      <c r="F8" s="599"/>
      <c r="G8" s="599"/>
      <c r="H8" s="599"/>
      <c r="I8" s="599"/>
      <c r="J8" s="599"/>
      <c r="K8" s="599"/>
      <c r="L8" s="599"/>
      <c r="M8" s="599"/>
    </row>
    <row r="9" spans="1:28" ht="21.75" customHeight="1">
      <c r="A9" s="271" t="s">
        <v>497</v>
      </c>
      <c r="B9" s="415">
        <v>1.42388</v>
      </c>
      <c r="C9" s="415">
        <v>1.39</v>
      </c>
      <c r="D9" s="416">
        <v>1.3680000000000001</v>
      </c>
      <c r="E9" s="417" t="s">
        <v>141</v>
      </c>
      <c r="F9" s="417" t="s">
        <v>141</v>
      </c>
      <c r="G9" s="417" t="s">
        <v>141</v>
      </c>
      <c r="H9" s="415">
        <v>7.0999999999999995E-3</v>
      </c>
      <c r="I9" s="415">
        <v>7.1054065882799992E-3</v>
      </c>
      <c r="J9" s="415">
        <v>7.0000000000000001E-3</v>
      </c>
      <c r="K9" s="418">
        <v>1.5246</v>
      </c>
      <c r="L9" s="415">
        <v>1.5276624164802002</v>
      </c>
      <c r="M9" s="415">
        <v>1.4970000000000001</v>
      </c>
      <c r="O9" s="46"/>
      <c r="S9" s="46"/>
      <c r="T9" s="46"/>
      <c r="W9" s="46"/>
      <c r="X9" s="46"/>
      <c r="AA9" s="46"/>
      <c r="AB9" s="46"/>
    </row>
    <row r="10" spans="1:28" ht="13.5">
      <c r="A10" s="272" t="s">
        <v>91</v>
      </c>
      <c r="B10" s="419">
        <v>6.3899999999999998E-2</v>
      </c>
      <c r="C10" s="419">
        <v>0.06</v>
      </c>
      <c r="D10" s="416">
        <v>6.2E-2</v>
      </c>
      <c r="E10" s="420" t="s">
        <v>141</v>
      </c>
      <c r="F10" s="420" t="s">
        <v>141</v>
      </c>
      <c r="G10" s="420" t="s">
        <v>141</v>
      </c>
      <c r="H10" s="419">
        <v>5.3159999999999999E-2</v>
      </c>
      <c r="I10" s="419">
        <v>5.3265424211999993E-2</v>
      </c>
      <c r="J10" s="419">
        <v>5.1999999999999998E-2</v>
      </c>
      <c r="K10" s="421">
        <v>0.17727999999999999</v>
      </c>
      <c r="L10" s="419">
        <v>0.177635164707</v>
      </c>
      <c r="M10" s="419">
        <v>0.17399999999999999</v>
      </c>
      <c r="O10" s="46"/>
      <c r="S10" s="46"/>
      <c r="T10" s="46"/>
      <c r="W10" s="46"/>
      <c r="X10" s="46"/>
      <c r="AA10" s="46"/>
      <c r="AB10" s="46"/>
    </row>
    <row r="11" spans="1:28" ht="13.5">
      <c r="A11" s="273" t="s">
        <v>156</v>
      </c>
      <c r="B11" s="419">
        <v>0.26071292610000002</v>
      </c>
      <c r="C11" s="419">
        <v>0.26</v>
      </c>
      <c r="D11" s="416">
        <v>0.252</v>
      </c>
      <c r="E11" s="420" t="s">
        <v>141</v>
      </c>
      <c r="F11" s="420" t="s">
        <v>141</v>
      </c>
      <c r="G11" s="420" t="s">
        <v>141</v>
      </c>
      <c r="H11" s="419">
        <v>5.4999999999999997E-3</v>
      </c>
      <c r="I11" s="419">
        <v>5.5165165054999995E-3</v>
      </c>
      <c r="J11" s="419">
        <v>5.0000000000000001E-3</v>
      </c>
      <c r="K11" s="421">
        <v>0.37279000000000001</v>
      </c>
      <c r="L11" s="419">
        <v>0.37354137492672002</v>
      </c>
      <c r="M11" s="419">
        <v>0.36599999999999999</v>
      </c>
      <c r="O11" s="46"/>
      <c r="S11" s="46"/>
      <c r="T11" s="46"/>
      <c r="W11" s="46"/>
      <c r="X11" s="46"/>
      <c r="AA11" s="46"/>
      <c r="AB11" s="46"/>
    </row>
    <row r="12" spans="1:28" ht="13.5">
      <c r="A12" s="272" t="s">
        <v>92</v>
      </c>
      <c r="B12" s="419">
        <v>1.2886</v>
      </c>
      <c r="C12" s="419">
        <v>1.28</v>
      </c>
      <c r="D12" s="416">
        <v>1.25</v>
      </c>
      <c r="E12" s="420" t="s">
        <v>141</v>
      </c>
      <c r="F12" s="420" t="s">
        <v>141</v>
      </c>
      <c r="G12" s="420" t="s">
        <v>141</v>
      </c>
      <c r="H12" s="419">
        <v>6.4700000000000008E-2</v>
      </c>
      <c r="I12" s="419">
        <v>6.5351686399999998E-2</v>
      </c>
      <c r="J12" s="419">
        <v>6.4000000000000001E-2</v>
      </c>
      <c r="K12" s="421">
        <v>1.48916</v>
      </c>
      <c r="L12" s="419">
        <v>1.4921353835388</v>
      </c>
      <c r="M12" s="419">
        <v>1.462</v>
      </c>
      <c r="O12" s="46"/>
      <c r="S12" s="46"/>
      <c r="T12" s="46"/>
      <c r="W12" s="46"/>
      <c r="X12" s="46"/>
      <c r="AA12" s="46"/>
      <c r="AB12" s="46"/>
    </row>
    <row r="13" spans="1:28" ht="13.5">
      <c r="A13" s="274" t="s">
        <v>93</v>
      </c>
      <c r="B13" s="422">
        <v>3.0370929261000001</v>
      </c>
      <c r="C13" s="422">
        <f>SUM(C9:C12)</f>
        <v>2.99</v>
      </c>
      <c r="D13" s="423">
        <f>SUM(D9:D12)</f>
        <v>2.9320000000000004</v>
      </c>
      <c r="E13" s="424" t="s">
        <v>411</v>
      </c>
      <c r="F13" s="424" t="s">
        <v>411</v>
      </c>
      <c r="G13" s="424" t="s">
        <v>411</v>
      </c>
      <c r="H13" s="422">
        <v>0.13045999999999999</v>
      </c>
      <c r="I13" s="422">
        <f>SUM(I9:I12)</f>
        <v>0.13123903370577999</v>
      </c>
      <c r="J13" s="422">
        <v>0.129</v>
      </c>
      <c r="K13" s="425">
        <v>3.5638299999999998</v>
      </c>
      <c r="L13" s="422">
        <v>3.5709743396527203</v>
      </c>
      <c r="M13" s="422">
        <v>3.4990000000000001</v>
      </c>
      <c r="O13" s="46"/>
      <c r="S13" s="46"/>
      <c r="T13" s="46"/>
      <c r="W13" s="46"/>
      <c r="X13" s="46"/>
      <c r="AA13" s="46"/>
      <c r="AB13" s="46"/>
    </row>
    <row r="14" spans="1:28" ht="13.5">
      <c r="A14" s="272"/>
      <c r="B14" s="420"/>
      <c r="C14" s="420"/>
      <c r="D14" s="426"/>
      <c r="E14" s="420"/>
      <c r="F14" s="420"/>
      <c r="G14" s="420"/>
      <c r="H14" s="420"/>
      <c r="I14" s="420"/>
      <c r="J14" s="420"/>
      <c r="K14" s="427"/>
      <c r="L14" s="420"/>
      <c r="M14" s="420"/>
      <c r="S14" s="46"/>
      <c r="T14" s="46"/>
      <c r="W14" s="46"/>
      <c r="X14" s="46"/>
      <c r="AA14" s="46"/>
      <c r="AB14" s="46"/>
    </row>
    <row r="15" spans="1:28" ht="13.5">
      <c r="A15" s="274" t="s">
        <v>498</v>
      </c>
      <c r="B15" s="424">
        <v>390</v>
      </c>
      <c r="C15" s="424">
        <v>390</v>
      </c>
      <c r="D15" s="424">
        <v>390</v>
      </c>
      <c r="E15" s="424" t="s">
        <v>411</v>
      </c>
      <c r="F15" s="424" t="s">
        <v>411</v>
      </c>
      <c r="G15" s="424" t="s">
        <v>411</v>
      </c>
      <c r="H15" s="424" t="s">
        <v>411</v>
      </c>
      <c r="I15" s="424" t="s">
        <v>411</v>
      </c>
      <c r="J15" s="424" t="s">
        <v>411</v>
      </c>
      <c r="K15" s="428">
        <v>1250</v>
      </c>
      <c r="L15" s="424">
        <v>1242</v>
      </c>
      <c r="M15" s="424">
        <v>1204</v>
      </c>
      <c r="O15" s="46"/>
      <c r="S15" s="46"/>
      <c r="T15" s="46"/>
      <c r="W15" s="46"/>
      <c r="X15" s="46"/>
      <c r="AA15" s="46"/>
      <c r="AB15" s="46"/>
    </row>
    <row r="16" spans="1:28" ht="13.5">
      <c r="A16" s="272"/>
      <c r="B16" s="420"/>
      <c r="C16" s="420"/>
      <c r="D16" s="426"/>
      <c r="E16" s="420"/>
      <c r="F16" s="420"/>
      <c r="G16" s="420"/>
      <c r="H16" s="420"/>
      <c r="I16" s="420"/>
      <c r="J16" s="420"/>
      <c r="K16" s="427"/>
      <c r="L16" s="420"/>
      <c r="M16" s="420"/>
      <c r="P16" s="46"/>
      <c r="S16" s="46"/>
      <c r="T16" s="46"/>
      <c r="W16" s="46"/>
      <c r="X16" s="46"/>
      <c r="AA16" s="46"/>
      <c r="AB16" s="46"/>
    </row>
    <row r="17" spans="1:28" ht="13.5">
      <c r="A17" s="274" t="s">
        <v>94</v>
      </c>
      <c r="B17" s="424" t="s">
        <v>411</v>
      </c>
      <c r="C17" s="424" t="s">
        <v>411</v>
      </c>
      <c r="D17" s="426" t="s">
        <v>262</v>
      </c>
      <c r="E17" s="424" t="s">
        <v>411</v>
      </c>
      <c r="F17" s="424" t="s">
        <v>411</v>
      </c>
      <c r="G17" s="424" t="s">
        <v>411</v>
      </c>
      <c r="H17" s="424">
        <v>63</v>
      </c>
      <c r="I17" s="424">
        <v>55</v>
      </c>
      <c r="J17" s="424">
        <v>42.1</v>
      </c>
      <c r="K17" s="428">
        <v>346.6</v>
      </c>
      <c r="L17" s="424">
        <v>364.6</v>
      </c>
      <c r="M17" s="424">
        <v>418.42599999999999</v>
      </c>
      <c r="O17" s="46"/>
      <c r="P17" s="46"/>
      <c r="S17" s="46"/>
      <c r="T17" s="46"/>
      <c r="W17" s="46"/>
      <c r="X17" s="46"/>
      <c r="AA17" s="46"/>
      <c r="AB17" s="46"/>
    </row>
    <row r="18" spans="1:28" ht="13.5">
      <c r="A18" s="272"/>
      <c r="B18" s="420"/>
      <c r="C18" s="420"/>
      <c r="D18" s="426"/>
      <c r="E18" s="420"/>
      <c r="F18" s="420"/>
      <c r="G18" s="420"/>
      <c r="H18" s="420"/>
      <c r="I18" s="420"/>
      <c r="J18" s="420"/>
      <c r="K18" s="420"/>
      <c r="L18" s="420"/>
      <c r="M18" s="420"/>
      <c r="P18" s="46"/>
      <c r="S18" s="46"/>
      <c r="T18" s="46"/>
      <c r="W18" s="46"/>
      <c r="X18" s="46"/>
      <c r="AA18" s="46"/>
      <c r="AB18" s="46"/>
    </row>
    <row r="19" spans="1:28" ht="13.5">
      <c r="A19" s="272" t="s">
        <v>499</v>
      </c>
      <c r="B19" s="420">
        <v>2.1640000000000001</v>
      </c>
      <c r="C19" s="420">
        <v>2.1</v>
      </c>
      <c r="D19" s="429">
        <v>2.0361734629999999</v>
      </c>
      <c r="E19" s="420" t="s">
        <v>141</v>
      </c>
      <c r="F19" s="420" t="s">
        <v>141</v>
      </c>
      <c r="G19" s="420">
        <v>216.935</v>
      </c>
      <c r="H19" s="420">
        <v>138.58099999999999</v>
      </c>
      <c r="I19" s="420">
        <v>178.78307999999998</v>
      </c>
      <c r="J19" s="420">
        <v>182.22540000000001</v>
      </c>
      <c r="K19" s="427">
        <v>26.396000000000001</v>
      </c>
      <c r="L19" s="420">
        <v>34.053919999999998</v>
      </c>
      <c r="M19" s="420">
        <v>34.709600000000002</v>
      </c>
      <c r="O19" s="46"/>
      <c r="P19" s="46"/>
      <c r="S19" s="46"/>
      <c r="T19" s="46"/>
      <c r="W19" s="46"/>
      <c r="X19" s="46"/>
      <c r="AA19" s="46"/>
      <c r="AB19" s="46"/>
    </row>
    <row r="20" spans="1:28" ht="13.5">
      <c r="A20" s="272" t="s">
        <v>500</v>
      </c>
      <c r="B20" s="420">
        <v>156.566</v>
      </c>
      <c r="C20" s="420">
        <v>152</v>
      </c>
      <c r="D20" s="429">
        <v>147.312723584</v>
      </c>
      <c r="E20" s="420" t="s">
        <v>141</v>
      </c>
      <c r="F20" s="420" t="s">
        <v>141</v>
      </c>
      <c r="G20" s="420">
        <v>766.15899999999999</v>
      </c>
      <c r="H20" s="420">
        <v>583.95500000000004</v>
      </c>
      <c r="I20" s="420">
        <v>604.30971000000011</v>
      </c>
      <c r="J20" s="420">
        <v>605.26561000000004</v>
      </c>
      <c r="K20" s="427">
        <v>155.22900000000001</v>
      </c>
      <c r="L20" s="420">
        <v>160.63929000000002</v>
      </c>
      <c r="M20" s="420">
        <v>160.89338999999998</v>
      </c>
      <c r="O20" s="46"/>
      <c r="P20" s="46"/>
      <c r="S20" s="46"/>
      <c r="T20" s="46"/>
      <c r="W20" s="46"/>
      <c r="X20" s="46"/>
      <c r="AA20" s="46"/>
      <c r="AB20" s="46"/>
    </row>
    <row r="21" spans="1:28" ht="13.5">
      <c r="A21" s="272" t="s">
        <v>501</v>
      </c>
      <c r="B21" s="420">
        <v>107.639</v>
      </c>
      <c r="C21" s="420">
        <v>104</v>
      </c>
      <c r="D21" s="429">
        <v>101.27749746399999</v>
      </c>
      <c r="E21" s="420" t="s">
        <v>141</v>
      </c>
      <c r="F21" s="420" t="s">
        <v>141</v>
      </c>
      <c r="G21" s="420">
        <v>1634.0029999999999</v>
      </c>
      <c r="H21" s="420">
        <v>1153.1880000000001</v>
      </c>
      <c r="I21" s="420">
        <v>1165.6424999999999</v>
      </c>
      <c r="J21" s="420">
        <v>1160.14213</v>
      </c>
      <c r="K21" s="427">
        <v>471.02100000000002</v>
      </c>
      <c r="L21" s="420">
        <v>476.10749999999996</v>
      </c>
      <c r="M21" s="420">
        <v>473.86086999999998</v>
      </c>
      <c r="O21" s="46"/>
      <c r="P21" s="46"/>
      <c r="S21" s="46"/>
      <c r="T21" s="46"/>
      <c r="W21" s="46"/>
      <c r="X21" s="46"/>
      <c r="AA21" s="46"/>
      <c r="AB21" s="46"/>
    </row>
    <row r="22" spans="1:28" ht="13.5">
      <c r="A22" s="274" t="s">
        <v>199</v>
      </c>
      <c r="B22" s="424">
        <v>266.36900000000003</v>
      </c>
      <c r="C22" s="424">
        <f>SUM(C19:C21)</f>
        <v>258.10000000000002</v>
      </c>
      <c r="D22" s="424">
        <f>SUM(D19:D21)</f>
        <v>250.626394511</v>
      </c>
      <c r="E22" s="424" t="s">
        <v>411</v>
      </c>
      <c r="F22" s="424" t="s">
        <v>411</v>
      </c>
      <c r="G22" s="424">
        <v>2617.0970000000002</v>
      </c>
      <c r="H22" s="424">
        <v>1875.7239999999999</v>
      </c>
      <c r="I22" s="424">
        <f>SUM(I19:I21)</f>
        <v>1948.7352900000001</v>
      </c>
      <c r="J22" s="424">
        <v>1947.6331399999999</v>
      </c>
      <c r="K22" s="428">
        <v>652.64599999999996</v>
      </c>
      <c r="L22" s="424">
        <f>SUM(L19:L21)</f>
        <v>670.80070999999998</v>
      </c>
      <c r="M22" s="424">
        <v>669.46385999999995</v>
      </c>
      <c r="O22" s="46"/>
      <c r="P22" s="46"/>
      <c r="S22" s="46"/>
      <c r="T22" s="46"/>
      <c r="W22" s="46"/>
      <c r="X22" s="46"/>
      <c r="AA22" s="46"/>
      <c r="AB22" s="46"/>
    </row>
    <row r="23" spans="1:28" ht="13.5">
      <c r="A23" s="272"/>
      <c r="B23" s="420"/>
      <c r="C23" s="420"/>
      <c r="D23" s="426"/>
      <c r="E23" s="420"/>
      <c r="F23" s="420"/>
      <c r="G23" s="420"/>
      <c r="H23" s="420"/>
      <c r="I23" s="420"/>
      <c r="J23" s="420"/>
      <c r="K23" s="420"/>
      <c r="L23" s="420"/>
      <c r="M23" s="420"/>
      <c r="P23" s="46"/>
      <c r="S23" s="46"/>
      <c r="T23" s="46"/>
      <c r="W23" s="46"/>
      <c r="X23" s="46"/>
      <c r="AA23" s="46"/>
      <c r="AB23" s="46"/>
    </row>
    <row r="24" spans="1:28" ht="13.5">
      <c r="A24" s="274" t="s">
        <v>502</v>
      </c>
      <c r="B24" s="424">
        <v>37970</v>
      </c>
      <c r="C24" s="424">
        <v>41365</v>
      </c>
      <c r="D24" s="430">
        <v>48455</v>
      </c>
      <c r="E24" s="424" t="s">
        <v>411</v>
      </c>
      <c r="F24" s="424" t="s">
        <v>411</v>
      </c>
      <c r="G24" s="424" t="s">
        <v>411</v>
      </c>
      <c r="H24" s="424">
        <v>1321.7</v>
      </c>
      <c r="I24" s="424">
        <v>1318</v>
      </c>
      <c r="J24" s="424">
        <v>1309.0999999999999</v>
      </c>
      <c r="K24" s="428">
        <v>3949</v>
      </c>
      <c r="L24" s="424">
        <v>3846.3</v>
      </c>
      <c r="M24" s="424">
        <v>3746.5</v>
      </c>
      <c r="O24" s="46"/>
      <c r="P24" s="46"/>
      <c r="S24" s="46"/>
      <c r="T24" s="46"/>
      <c r="W24" s="46"/>
      <c r="X24" s="46"/>
      <c r="AA24" s="46"/>
      <c r="AB24" s="46"/>
    </row>
    <row r="25" spans="1:28" ht="13.5">
      <c r="A25" s="272"/>
      <c r="B25" s="420"/>
      <c r="C25" s="420"/>
      <c r="D25" s="426"/>
      <c r="E25" s="420"/>
      <c r="F25" s="420"/>
      <c r="G25" s="420"/>
      <c r="H25" s="420"/>
      <c r="I25" s="420"/>
      <c r="J25" s="420"/>
      <c r="K25" s="420"/>
      <c r="L25" s="420"/>
      <c r="M25" s="420"/>
      <c r="P25" s="46"/>
      <c r="S25" s="46"/>
      <c r="T25" s="46"/>
      <c r="W25" s="46"/>
      <c r="X25" s="46"/>
      <c r="AA25" s="46"/>
      <c r="AB25" s="46"/>
    </row>
    <row r="26" spans="1:28" ht="13.5">
      <c r="A26" s="274" t="s">
        <v>503</v>
      </c>
      <c r="B26" s="424">
        <v>2350</v>
      </c>
      <c r="C26" s="424">
        <f>'[47]CULFOR'' 22-23'!$B$28/1000</f>
        <v>2620.5</v>
      </c>
      <c r="D26" s="430">
        <v>2745</v>
      </c>
      <c r="E26" s="424" t="s">
        <v>411</v>
      </c>
      <c r="F26" s="424" t="s">
        <v>411</v>
      </c>
      <c r="G26" s="424" t="s">
        <v>411</v>
      </c>
      <c r="H26" s="424">
        <v>250</v>
      </c>
      <c r="I26" s="424">
        <v>255</v>
      </c>
      <c r="J26" s="424">
        <v>249</v>
      </c>
      <c r="K26" s="428">
        <v>380</v>
      </c>
      <c r="L26" s="424">
        <v>382</v>
      </c>
      <c r="M26" s="424">
        <v>373</v>
      </c>
      <c r="O26" s="46"/>
      <c r="P26" s="46"/>
      <c r="S26" s="46"/>
      <c r="T26" s="46"/>
      <c r="W26" s="46"/>
      <c r="X26" s="46"/>
      <c r="AA26" s="46"/>
      <c r="AB26" s="46"/>
    </row>
    <row r="27" spans="1:28" ht="13.5">
      <c r="A27" s="272"/>
      <c r="B27" s="420"/>
      <c r="C27" s="420"/>
      <c r="D27" s="426"/>
      <c r="E27" s="420"/>
      <c r="F27" s="420"/>
      <c r="G27" s="420"/>
      <c r="H27" s="420"/>
      <c r="I27" s="420"/>
      <c r="J27" s="420"/>
      <c r="K27" s="420"/>
      <c r="L27" s="420"/>
      <c r="M27" s="420"/>
      <c r="P27" s="46"/>
      <c r="S27" s="46"/>
      <c r="T27" s="46"/>
      <c r="W27" s="46"/>
      <c r="X27" s="46"/>
      <c r="AA27" s="46"/>
      <c r="AB27" s="46"/>
    </row>
    <row r="28" spans="1:28" ht="13.5">
      <c r="A28" s="272" t="s">
        <v>95</v>
      </c>
      <c r="B28" s="420" t="s">
        <v>141</v>
      </c>
      <c r="C28" s="420" t="s">
        <v>141</v>
      </c>
      <c r="D28" s="429">
        <v>154.6</v>
      </c>
      <c r="E28" s="420" t="s">
        <v>141</v>
      </c>
      <c r="F28" s="420" t="s">
        <v>141</v>
      </c>
      <c r="G28" s="420" t="s">
        <v>141</v>
      </c>
      <c r="H28" s="420">
        <v>139.21600000000001</v>
      </c>
      <c r="I28" s="420">
        <v>116.9</v>
      </c>
      <c r="J28" s="420">
        <v>150</v>
      </c>
      <c r="K28" s="427">
        <v>314.78899999999999</v>
      </c>
      <c r="L28" s="420">
        <v>293</v>
      </c>
      <c r="M28" s="420">
        <v>225</v>
      </c>
      <c r="O28" s="46"/>
      <c r="P28" s="46"/>
      <c r="S28" s="46"/>
      <c r="T28" s="46"/>
      <c r="W28" s="46"/>
      <c r="X28" s="46"/>
      <c r="AA28" s="46"/>
      <c r="AB28" s="46"/>
    </row>
    <row r="29" spans="1:28" ht="13.5">
      <c r="A29" s="272" t="s">
        <v>96</v>
      </c>
      <c r="B29" s="420" t="s">
        <v>141</v>
      </c>
      <c r="C29" s="420" t="s">
        <v>141</v>
      </c>
      <c r="D29" s="429" t="s">
        <v>262</v>
      </c>
      <c r="E29" s="420" t="s">
        <v>141</v>
      </c>
      <c r="F29" s="420" t="s">
        <v>141</v>
      </c>
      <c r="G29" s="420" t="s">
        <v>141</v>
      </c>
      <c r="H29" s="420">
        <v>6.5</v>
      </c>
      <c r="I29" s="420" t="s">
        <v>262</v>
      </c>
      <c r="J29" s="420">
        <v>9</v>
      </c>
      <c r="K29" s="427">
        <v>60</v>
      </c>
      <c r="L29" s="420">
        <v>50</v>
      </c>
      <c r="M29" s="420">
        <v>33</v>
      </c>
      <c r="O29" s="46"/>
      <c r="P29" s="46"/>
      <c r="S29" s="46"/>
      <c r="T29" s="46"/>
      <c r="W29" s="46"/>
      <c r="X29" s="46"/>
      <c r="AA29" s="46"/>
      <c r="AB29" s="46"/>
    </row>
    <row r="30" spans="1:28" ht="13.5">
      <c r="A30" s="272" t="s">
        <v>97</v>
      </c>
      <c r="B30" s="420">
        <v>4203</v>
      </c>
      <c r="C30" s="420">
        <v>4895</v>
      </c>
      <c r="D30" s="429">
        <v>5882</v>
      </c>
      <c r="E30" s="420" t="s">
        <v>141</v>
      </c>
      <c r="F30" s="420" t="s">
        <v>141</v>
      </c>
      <c r="G30" s="420" t="s">
        <v>141</v>
      </c>
      <c r="H30" s="420">
        <v>625.5</v>
      </c>
      <c r="I30" s="420">
        <v>535</v>
      </c>
      <c r="J30" s="420">
        <v>604</v>
      </c>
      <c r="K30" s="427">
        <v>764.5</v>
      </c>
      <c r="L30" s="420">
        <v>770</v>
      </c>
      <c r="M30" s="420">
        <v>739</v>
      </c>
      <c r="O30" s="46"/>
      <c r="P30" s="46"/>
      <c r="S30" s="46"/>
      <c r="T30" s="46"/>
      <c r="W30" s="46"/>
      <c r="X30" s="46"/>
      <c r="AA30" s="46"/>
      <c r="AB30" s="46"/>
    </row>
    <row r="31" spans="1:28" ht="13.5">
      <c r="A31" s="274" t="s">
        <v>200</v>
      </c>
      <c r="B31" s="424">
        <v>4203</v>
      </c>
      <c r="C31" s="424">
        <v>4895</v>
      </c>
      <c r="D31" s="430">
        <v>6036.6</v>
      </c>
      <c r="E31" s="424" t="s">
        <v>411</v>
      </c>
      <c r="F31" s="424" t="s">
        <v>411</v>
      </c>
      <c r="G31" s="424" t="s">
        <v>411</v>
      </c>
      <c r="H31" s="424">
        <v>771.21600000000001</v>
      </c>
      <c r="I31" s="424">
        <f>SUM(I28:I30)</f>
        <v>651.9</v>
      </c>
      <c r="J31" s="424">
        <v>763</v>
      </c>
      <c r="K31" s="428">
        <v>1139.289</v>
      </c>
      <c r="L31" s="424">
        <f>SUM(L28:L30)</f>
        <v>1113</v>
      </c>
      <c r="M31" s="424">
        <v>997</v>
      </c>
      <c r="O31" s="46"/>
      <c r="P31" s="46"/>
      <c r="S31" s="46"/>
      <c r="T31" s="46"/>
      <c r="W31" s="46"/>
      <c r="X31" s="46"/>
      <c r="AA31" s="46"/>
      <c r="AB31" s="46"/>
    </row>
    <row r="32" spans="1:28" ht="13.5">
      <c r="A32" s="272"/>
      <c r="B32" s="420"/>
      <c r="C32" s="420"/>
      <c r="D32" s="429"/>
      <c r="E32" s="420"/>
      <c r="F32" s="420"/>
      <c r="G32" s="420"/>
      <c r="H32" s="420"/>
      <c r="I32" s="420"/>
      <c r="J32" s="420"/>
      <c r="K32" s="420"/>
      <c r="L32" s="420"/>
      <c r="M32" s="420"/>
      <c r="P32" s="46"/>
      <c r="S32" s="46"/>
      <c r="T32" s="46"/>
      <c r="W32" s="46"/>
      <c r="X32" s="46"/>
      <c r="AA32" s="46"/>
      <c r="AB32" s="46"/>
    </row>
    <row r="33" spans="1:28" ht="13.5">
      <c r="A33" s="272" t="s">
        <v>98</v>
      </c>
      <c r="B33" s="420">
        <v>1391.625</v>
      </c>
      <c r="C33" s="420">
        <v>1053.25</v>
      </c>
      <c r="D33" s="429">
        <v>717.625</v>
      </c>
      <c r="E33" s="420" t="s">
        <v>141</v>
      </c>
      <c r="F33" s="420" t="s">
        <v>141</v>
      </c>
      <c r="G33" s="420" t="s">
        <v>141</v>
      </c>
      <c r="H33" s="420">
        <v>453.92</v>
      </c>
      <c r="I33" s="420">
        <v>356.87</v>
      </c>
      <c r="J33" s="420">
        <v>259.5</v>
      </c>
      <c r="K33" s="427">
        <v>4985.1744000000008</v>
      </c>
      <c r="L33" s="420">
        <v>5054.2719999999999</v>
      </c>
      <c r="M33" s="420">
        <v>5327.2030000000004</v>
      </c>
      <c r="O33" s="46"/>
      <c r="P33" s="46"/>
      <c r="S33" s="46"/>
      <c r="T33" s="46"/>
      <c r="W33" s="46"/>
      <c r="X33" s="46"/>
      <c r="AA33" s="46"/>
      <c r="AB33" s="46"/>
    </row>
    <row r="34" spans="1:28" ht="13.5">
      <c r="A34" s="272" t="s">
        <v>99</v>
      </c>
      <c r="B34" s="420">
        <v>73.400000000000006</v>
      </c>
      <c r="C34" s="420">
        <v>32.200000000000003</v>
      </c>
      <c r="D34" s="429">
        <v>29.8</v>
      </c>
      <c r="E34" s="420" t="s">
        <v>141</v>
      </c>
      <c r="F34" s="420" t="s">
        <v>141</v>
      </c>
      <c r="G34" s="420" t="s">
        <v>141</v>
      </c>
      <c r="H34" s="420">
        <v>292.8</v>
      </c>
      <c r="I34" s="420">
        <v>292.8</v>
      </c>
      <c r="J34" s="420">
        <v>248.88</v>
      </c>
      <c r="K34" s="427">
        <v>439.2</v>
      </c>
      <c r="L34" s="420">
        <v>439.2</v>
      </c>
      <c r="M34" s="420">
        <v>373.32</v>
      </c>
      <c r="O34" s="46"/>
      <c r="P34" s="46"/>
      <c r="S34" s="46"/>
      <c r="T34" s="46"/>
      <c r="W34" s="46"/>
      <c r="X34" s="46"/>
      <c r="AA34" s="46"/>
      <c r="AB34" s="46"/>
    </row>
    <row r="35" spans="1:28" ht="13.5">
      <c r="A35" s="272" t="s">
        <v>100</v>
      </c>
      <c r="B35" s="420">
        <v>85.3</v>
      </c>
      <c r="C35" s="420">
        <v>62.64</v>
      </c>
      <c r="D35" s="429">
        <v>46.725000000000001</v>
      </c>
      <c r="E35" s="420" t="s">
        <v>141</v>
      </c>
      <c r="F35" s="420" t="s">
        <v>141</v>
      </c>
      <c r="G35" s="420" t="s">
        <v>141</v>
      </c>
      <c r="H35" s="420">
        <v>5</v>
      </c>
      <c r="I35" s="420">
        <v>5</v>
      </c>
      <c r="J35" s="420">
        <v>5</v>
      </c>
      <c r="K35" s="427">
        <v>400</v>
      </c>
      <c r="L35" s="420">
        <v>380</v>
      </c>
      <c r="M35" s="420">
        <v>323</v>
      </c>
      <c r="O35" s="46"/>
      <c r="P35" s="46"/>
      <c r="S35" s="46"/>
      <c r="T35" s="46"/>
      <c r="W35" s="46"/>
      <c r="X35" s="46"/>
      <c r="AA35" s="46"/>
      <c r="AB35" s="46"/>
    </row>
    <row r="36" spans="1:28" ht="13.5">
      <c r="A36" s="272" t="s">
        <v>101</v>
      </c>
      <c r="B36" s="420">
        <v>7734.3940000000002</v>
      </c>
      <c r="C36" s="420">
        <v>6449.2860000000001</v>
      </c>
      <c r="D36" s="429">
        <v>4173.95</v>
      </c>
      <c r="E36" s="420" t="s">
        <v>141</v>
      </c>
      <c r="F36" s="420" t="s">
        <v>141</v>
      </c>
      <c r="G36" s="420" t="s">
        <v>141</v>
      </c>
      <c r="H36" s="420">
        <v>211.28</v>
      </c>
      <c r="I36" s="420">
        <v>189.56</v>
      </c>
      <c r="J36" s="420">
        <v>146.61000000000001</v>
      </c>
      <c r="K36" s="427">
        <v>316.92</v>
      </c>
      <c r="L36" s="420">
        <v>284.33999999999997</v>
      </c>
      <c r="M36" s="420">
        <v>342.09</v>
      </c>
      <c r="O36" s="46"/>
      <c r="P36" s="46"/>
      <c r="S36" s="46"/>
      <c r="T36" s="46"/>
      <c r="W36" s="46"/>
      <c r="X36" s="46"/>
      <c r="AA36" s="46"/>
      <c r="AB36" s="46"/>
    </row>
    <row r="37" spans="1:28" ht="13.5">
      <c r="A37" s="274" t="s">
        <v>102</v>
      </c>
      <c r="B37" s="424">
        <v>9284.7189999999991</v>
      </c>
      <c r="C37" s="424">
        <f>SUM(C33:C36)</f>
        <v>7597.3760000000002</v>
      </c>
      <c r="D37" s="430">
        <v>4968.1000000000004</v>
      </c>
      <c r="E37" s="424" t="s">
        <v>411</v>
      </c>
      <c r="F37" s="424" t="s">
        <v>411</v>
      </c>
      <c r="G37" s="424" t="s">
        <v>411</v>
      </c>
      <c r="H37" s="424">
        <v>963</v>
      </c>
      <c r="I37" s="424">
        <f>SUM(I33:I36)</f>
        <v>844.23</v>
      </c>
      <c r="J37" s="424">
        <v>659.99</v>
      </c>
      <c r="K37" s="428">
        <v>6141.2944000000007</v>
      </c>
      <c r="L37" s="424">
        <f>SUM(L33:L36)</f>
        <v>6157.8119999999999</v>
      </c>
      <c r="M37" s="424">
        <v>6365.6130000000003</v>
      </c>
      <c r="O37" s="46"/>
      <c r="P37" s="46"/>
      <c r="S37" s="46"/>
      <c r="T37" s="46"/>
      <c r="W37" s="46"/>
      <c r="X37" s="46"/>
      <c r="AA37" s="46"/>
      <c r="AB37" s="46"/>
    </row>
    <row r="38" spans="1:28" ht="13.5">
      <c r="A38" s="272"/>
      <c r="B38" s="420"/>
      <c r="C38" s="420"/>
      <c r="D38" s="429"/>
      <c r="E38" s="420"/>
      <c r="F38" s="420"/>
      <c r="G38" s="420"/>
      <c r="H38" s="420"/>
      <c r="I38" s="420"/>
      <c r="J38" s="420"/>
      <c r="K38" s="420"/>
      <c r="L38" s="420"/>
      <c r="M38" s="420"/>
      <c r="P38" s="46"/>
      <c r="S38" s="46"/>
      <c r="T38" s="46"/>
      <c r="W38" s="46"/>
      <c r="X38" s="46"/>
      <c r="AA38" s="46"/>
      <c r="AB38" s="46"/>
    </row>
    <row r="39" spans="1:28" s="14" customFormat="1" ht="13.5">
      <c r="A39" s="274" t="s">
        <v>504</v>
      </c>
      <c r="B39" s="424">
        <v>737.2</v>
      </c>
      <c r="C39" s="424">
        <v>198</v>
      </c>
      <c r="D39" s="430">
        <v>807.05200000000002</v>
      </c>
      <c r="E39" s="424" t="s">
        <v>411</v>
      </c>
      <c r="F39" s="424" t="s">
        <v>411</v>
      </c>
      <c r="G39" s="424" t="s">
        <v>411</v>
      </c>
      <c r="H39" s="424">
        <v>512</v>
      </c>
      <c r="I39" s="424">
        <v>294</v>
      </c>
      <c r="J39" s="424">
        <v>680</v>
      </c>
      <c r="K39" s="428">
        <v>698.8</v>
      </c>
      <c r="L39" s="424">
        <v>166</v>
      </c>
      <c r="M39" s="424">
        <v>109.39400000000001</v>
      </c>
      <c r="O39" s="15"/>
      <c r="P39" s="15"/>
      <c r="S39" s="15"/>
      <c r="T39" s="15"/>
      <c r="W39" s="15"/>
      <c r="X39" s="15"/>
      <c r="AA39" s="15"/>
      <c r="AB39" s="15"/>
    </row>
    <row r="40" spans="1:28" ht="13.5">
      <c r="A40" s="272"/>
      <c r="B40" s="420"/>
      <c r="C40" s="420"/>
      <c r="D40" s="429">
        <v>0</v>
      </c>
      <c r="E40" s="420"/>
      <c r="F40" s="420"/>
      <c r="G40" s="420"/>
      <c r="H40" s="420"/>
      <c r="I40" s="420"/>
      <c r="J40" s="420"/>
      <c r="K40" s="420"/>
      <c r="L40" s="420"/>
      <c r="M40" s="420"/>
      <c r="P40" s="46"/>
      <c r="T40" s="46"/>
      <c r="W40" s="46"/>
      <c r="X40" s="46"/>
      <c r="AA40" s="46"/>
      <c r="AB40" s="46"/>
    </row>
    <row r="41" spans="1:28" ht="13.5">
      <c r="A41" s="272" t="s">
        <v>201</v>
      </c>
      <c r="B41" s="420">
        <v>4.0999999999999996</v>
      </c>
      <c r="C41" s="420">
        <v>4.0999999999999996</v>
      </c>
      <c r="D41" s="429">
        <v>7.7</v>
      </c>
      <c r="E41" s="420" t="s">
        <v>141</v>
      </c>
      <c r="F41" s="420" t="s">
        <v>141</v>
      </c>
      <c r="G41" s="420" t="s">
        <v>141</v>
      </c>
      <c r="H41" s="420">
        <v>8.0299999999999994</v>
      </c>
      <c r="I41" s="420">
        <v>7</v>
      </c>
      <c r="J41" s="420">
        <v>6.65</v>
      </c>
      <c r="K41" s="427">
        <v>595.08000000000004</v>
      </c>
      <c r="L41" s="420">
        <v>478.9</v>
      </c>
      <c r="M41" s="420">
        <v>406.5</v>
      </c>
      <c r="O41" s="46"/>
      <c r="P41" s="46"/>
      <c r="S41" s="46"/>
      <c r="T41" s="46"/>
      <c r="W41" s="46"/>
      <c r="X41" s="46"/>
      <c r="AA41" s="46"/>
      <c r="AB41" s="46"/>
    </row>
    <row r="42" spans="1:28" ht="13.5">
      <c r="A42" s="272" t="s">
        <v>103</v>
      </c>
      <c r="B42" s="420">
        <v>270</v>
      </c>
      <c r="C42" s="420">
        <v>20</v>
      </c>
      <c r="D42" s="429">
        <v>23</v>
      </c>
      <c r="E42" s="420" t="s">
        <v>141</v>
      </c>
      <c r="F42" s="420" t="s">
        <v>141</v>
      </c>
      <c r="G42" s="420" t="s">
        <v>141</v>
      </c>
      <c r="H42" s="420" t="s">
        <v>141</v>
      </c>
      <c r="I42" s="420" t="s">
        <v>141</v>
      </c>
      <c r="J42" s="420" t="s">
        <v>141</v>
      </c>
      <c r="K42" s="427">
        <v>137.69999999999999</v>
      </c>
      <c r="L42" s="420" t="s">
        <v>262</v>
      </c>
      <c r="M42" s="420">
        <v>140</v>
      </c>
      <c r="O42" s="46"/>
      <c r="P42" s="46"/>
      <c r="S42" s="46"/>
      <c r="T42" s="46"/>
      <c r="W42" s="46"/>
      <c r="X42" s="46"/>
      <c r="AA42" s="46"/>
      <c r="AB42" s="46"/>
    </row>
    <row r="43" spans="1:28" ht="13.5">
      <c r="A43" s="272" t="s">
        <v>104</v>
      </c>
      <c r="B43" s="420">
        <v>408.01</v>
      </c>
      <c r="C43" s="420">
        <v>404.5</v>
      </c>
      <c r="D43" s="429">
        <v>298.60000000000002</v>
      </c>
      <c r="E43" s="420" t="s">
        <v>141</v>
      </c>
      <c r="F43" s="420" t="s">
        <v>141</v>
      </c>
      <c r="G43" s="420" t="s">
        <v>141</v>
      </c>
      <c r="H43" s="420" t="s">
        <v>141</v>
      </c>
      <c r="I43" s="420" t="s">
        <v>141</v>
      </c>
      <c r="J43" s="420" t="s">
        <v>141</v>
      </c>
      <c r="K43" s="427">
        <v>230.3</v>
      </c>
      <c r="L43" s="420">
        <v>214.1</v>
      </c>
      <c r="M43" s="420">
        <v>226.61199999999999</v>
      </c>
      <c r="O43" s="46"/>
      <c r="P43" s="46"/>
      <c r="S43" s="46"/>
      <c r="T43" s="46"/>
      <c r="W43" s="46"/>
      <c r="X43" s="46"/>
      <c r="AA43" s="46"/>
      <c r="AB43" s="46"/>
    </row>
    <row r="44" spans="1:28" ht="13.5">
      <c r="A44" s="272" t="s">
        <v>105</v>
      </c>
      <c r="B44" s="420" t="s">
        <v>141</v>
      </c>
      <c r="C44" s="420" t="s">
        <v>262</v>
      </c>
      <c r="D44" s="429">
        <v>0</v>
      </c>
      <c r="E44" s="420" t="s">
        <v>141</v>
      </c>
      <c r="F44" s="420" t="s">
        <v>141</v>
      </c>
      <c r="G44" s="420" t="s">
        <v>141</v>
      </c>
      <c r="H44" s="420" t="s">
        <v>141</v>
      </c>
      <c r="I44" s="420">
        <v>127.2</v>
      </c>
      <c r="J44" s="420" t="s">
        <v>141</v>
      </c>
      <c r="K44" s="427">
        <v>242.84800000000001</v>
      </c>
      <c r="L44" s="420">
        <v>46.817999999999998</v>
      </c>
      <c r="M44" s="420">
        <v>51.4</v>
      </c>
      <c r="O44" s="46"/>
      <c r="P44" s="46"/>
      <c r="S44" s="46"/>
      <c r="T44" s="46"/>
      <c r="W44" s="46"/>
      <c r="X44" s="46"/>
      <c r="AA44" s="46"/>
      <c r="AB44" s="46"/>
    </row>
    <row r="45" spans="1:28" ht="13.5">
      <c r="A45" s="272" t="s">
        <v>106</v>
      </c>
      <c r="B45" s="420">
        <v>270</v>
      </c>
      <c r="C45" s="420">
        <v>370</v>
      </c>
      <c r="D45" s="429">
        <v>350</v>
      </c>
      <c r="E45" s="420" t="s">
        <v>141</v>
      </c>
      <c r="F45" s="420" t="s">
        <v>141</v>
      </c>
      <c r="G45" s="420" t="s">
        <v>141</v>
      </c>
      <c r="H45" s="420">
        <v>32</v>
      </c>
      <c r="I45" s="420">
        <v>150</v>
      </c>
      <c r="J45" s="420" t="s">
        <v>141</v>
      </c>
      <c r="K45" s="427">
        <v>90.45</v>
      </c>
      <c r="L45" s="420">
        <v>129.55000000000001</v>
      </c>
      <c r="M45" s="420">
        <v>359.55</v>
      </c>
      <c r="O45" s="46"/>
      <c r="P45" s="46"/>
      <c r="S45" s="46"/>
      <c r="T45" s="46"/>
      <c r="W45" s="46"/>
      <c r="X45" s="46"/>
      <c r="AA45" s="46"/>
      <c r="AB45" s="46"/>
    </row>
    <row r="46" spans="1:28" ht="13.5">
      <c r="A46" s="272" t="s">
        <v>107</v>
      </c>
      <c r="B46" s="420">
        <v>260</v>
      </c>
      <c r="C46" s="420">
        <v>87.613</v>
      </c>
      <c r="D46" s="429">
        <v>90</v>
      </c>
      <c r="E46" s="420" t="s">
        <v>141</v>
      </c>
      <c r="F46" s="420" t="s">
        <v>141</v>
      </c>
      <c r="G46" s="420" t="s">
        <v>141</v>
      </c>
      <c r="H46" s="420">
        <v>390</v>
      </c>
      <c r="I46" s="420">
        <v>1440</v>
      </c>
      <c r="J46" s="420" t="s">
        <v>141</v>
      </c>
      <c r="K46" s="427">
        <v>90</v>
      </c>
      <c r="L46" s="420">
        <v>50</v>
      </c>
      <c r="M46" s="420">
        <v>1480</v>
      </c>
      <c r="O46" s="46"/>
      <c r="P46" s="46"/>
      <c r="S46" s="46"/>
      <c r="T46" s="46"/>
      <c r="W46" s="46"/>
      <c r="X46" s="46"/>
      <c r="AA46" s="46"/>
      <c r="AB46" s="46"/>
    </row>
    <row r="47" spans="1:28" ht="13.5">
      <c r="A47" s="272" t="s">
        <v>108</v>
      </c>
      <c r="B47" s="420">
        <v>460</v>
      </c>
      <c r="C47" s="420">
        <v>590</v>
      </c>
      <c r="D47" s="429">
        <v>560</v>
      </c>
      <c r="E47" s="420" t="s">
        <v>141</v>
      </c>
      <c r="F47" s="420" t="s">
        <v>141</v>
      </c>
      <c r="G47" s="420" t="s">
        <v>141</v>
      </c>
      <c r="H47" s="420">
        <v>70</v>
      </c>
      <c r="I47" s="420">
        <v>40</v>
      </c>
      <c r="J47" s="420">
        <v>10</v>
      </c>
      <c r="K47" s="427">
        <v>17.2</v>
      </c>
      <c r="L47" s="420">
        <v>47.2</v>
      </c>
      <c r="M47" s="420">
        <v>47.2</v>
      </c>
      <c r="O47" s="46"/>
      <c r="P47" s="46"/>
      <c r="S47" s="46"/>
      <c r="T47" s="46"/>
      <c r="W47" s="46"/>
      <c r="X47" s="46"/>
      <c r="AA47" s="46"/>
      <c r="AB47" s="46"/>
    </row>
    <row r="48" spans="1:28" ht="13.5">
      <c r="A48" s="431" t="s">
        <v>109</v>
      </c>
      <c r="B48" s="432">
        <v>1050</v>
      </c>
      <c r="C48" s="432">
        <v>350</v>
      </c>
      <c r="D48" s="429">
        <v>598.4</v>
      </c>
      <c r="E48" s="432" t="s">
        <v>141</v>
      </c>
      <c r="F48" s="432" t="s">
        <v>141</v>
      </c>
      <c r="G48" s="432" t="s">
        <v>141</v>
      </c>
      <c r="H48" s="432" t="s">
        <v>141</v>
      </c>
      <c r="I48" s="432" t="s">
        <v>141</v>
      </c>
      <c r="J48" s="420" t="s">
        <v>141</v>
      </c>
      <c r="K48" s="433">
        <v>100</v>
      </c>
      <c r="L48" s="432">
        <v>30</v>
      </c>
      <c r="M48" s="432">
        <v>60</v>
      </c>
      <c r="O48" s="46"/>
      <c r="P48" s="46"/>
      <c r="S48" s="46"/>
      <c r="T48" s="46"/>
      <c r="W48" s="46"/>
      <c r="X48" s="46"/>
      <c r="AA48" s="46"/>
      <c r="AB48" s="46"/>
    </row>
    <row r="49" spans="1:28" ht="13.5">
      <c r="A49" s="431" t="s">
        <v>110</v>
      </c>
      <c r="B49" s="432" t="s">
        <v>141</v>
      </c>
      <c r="C49" s="432" t="s">
        <v>262</v>
      </c>
      <c r="D49" s="429"/>
      <c r="E49" s="432" t="s">
        <v>141</v>
      </c>
      <c r="F49" s="432" t="s">
        <v>141</v>
      </c>
      <c r="G49" s="432" t="s">
        <v>141</v>
      </c>
      <c r="H49" s="432" t="s">
        <v>141</v>
      </c>
      <c r="I49" s="432" t="s">
        <v>141</v>
      </c>
      <c r="J49" s="420" t="s">
        <v>141</v>
      </c>
      <c r="K49" s="433">
        <v>30</v>
      </c>
      <c r="L49" s="432">
        <v>30</v>
      </c>
      <c r="M49" s="432">
        <v>30</v>
      </c>
      <c r="O49" s="46"/>
      <c r="P49" s="46"/>
      <c r="S49" s="46"/>
      <c r="T49" s="46"/>
      <c r="W49" s="46"/>
      <c r="X49" s="46"/>
      <c r="AA49" s="46"/>
      <c r="AB49" s="46"/>
    </row>
    <row r="50" spans="1:28" ht="13.5">
      <c r="A50" s="274" t="s">
        <v>188</v>
      </c>
      <c r="B50" s="424">
        <v>2722.11</v>
      </c>
      <c r="C50" s="424">
        <v>1826.213</v>
      </c>
      <c r="D50" s="430">
        <v>1927.7</v>
      </c>
      <c r="E50" s="424" t="s">
        <v>411</v>
      </c>
      <c r="F50" s="424" t="s">
        <v>411</v>
      </c>
      <c r="G50" s="424" t="s">
        <v>411</v>
      </c>
      <c r="H50" s="424">
        <v>500.03</v>
      </c>
      <c r="I50" s="424">
        <f>SUM(I41:I49)</f>
        <v>1764.2</v>
      </c>
      <c r="J50" s="424">
        <v>16.649999999999999</v>
      </c>
      <c r="K50" s="428">
        <f>SUM(K41:K49)</f>
        <v>1533.578</v>
      </c>
      <c r="L50" s="424">
        <f>SUM(L41:L49)</f>
        <v>1026.568</v>
      </c>
      <c r="M50" s="424">
        <v>2801.2620000000002</v>
      </c>
      <c r="O50" s="46"/>
      <c r="P50" s="46"/>
      <c r="S50" s="46"/>
      <c r="T50" s="46"/>
      <c r="W50" s="46"/>
      <c r="X50" s="46"/>
      <c r="AA50" s="46"/>
      <c r="AB50" s="46"/>
    </row>
    <row r="51" spans="1:28" ht="13.5">
      <c r="A51" s="272"/>
      <c r="B51" s="420"/>
      <c r="C51" s="420"/>
      <c r="D51" s="429"/>
      <c r="E51" s="420"/>
      <c r="F51" s="420"/>
      <c r="G51" s="420"/>
      <c r="H51" s="420"/>
      <c r="I51" s="420"/>
      <c r="J51" s="420"/>
      <c r="K51" s="420"/>
      <c r="L51" s="420"/>
      <c r="M51" s="420"/>
      <c r="P51" s="46"/>
      <c r="S51" s="46"/>
      <c r="T51" s="46"/>
      <c r="W51" s="46"/>
      <c r="X51" s="46"/>
      <c r="AA51" s="46"/>
      <c r="AB51" s="46"/>
    </row>
    <row r="52" spans="1:28" s="14" customFormat="1" ht="13.5">
      <c r="A52" s="274" t="s">
        <v>520</v>
      </c>
      <c r="B52" s="424">
        <v>2140</v>
      </c>
      <c r="C52" s="424">
        <v>2190</v>
      </c>
      <c r="D52" s="430">
        <v>5210</v>
      </c>
      <c r="E52" s="424" t="s">
        <v>411</v>
      </c>
      <c r="F52" s="424" t="s">
        <v>411</v>
      </c>
      <c r="G52" s="424" t="s">
        <v>411</v>
      </c>
      <c r="H52" s="424" t="s">
        <v>411</v>
      </c>
      <c r="I52" s="424">
        <v>120</v>
      </c>
      <c r="J52" s="424">
        <v>70</v>
      </c>
      <c r="K52" s="428">
        <v>1060</v>
      </c>
      <c r="L52" s="424">
        <v>1520</v>
      </c>
      <c r="M52" s="424">
        <v>1410</v>
      </c>
      <c r="O52" s="15"/>
      <c r="P52" s="15"/>
      <c r="S52" s="15"/>
      <c r="T52" s="15"/>
      <c r="W52" s="15"/>
      <c r="X52" s="15"/>
      <c r="AA52" s="15"/>
      <c r="AB52" s="15"/>
    </row>
    <row r="53" spans="1:28" ht="13.5">
      <c r="A53" s="272"/>
      <c r="B53" s="420"/>
      <c r="C53" s="420"/>
      <c r="D53" s="429"/>
      <c r="E53" s="420"/>
      <c r="F53" s="420"/>
      <c r="G53" s="420"/>
      <c r="H53" s="420"/>
      <c r="I53" s="420"/>
      <c r="J53" s="420"/>
      <c r="K53" s="420"/>
      <c r="L53" s="420"/>
      <c r="M53" s="420"/>
      <c r="P53" s="46"/>
      <c r="S53" s="46"/>
      <c r="T53" s="46"/>
      <c r="W53" s="46"/>
      <c r="X53" s="46"/>
      <c r="AA53" s="46"/>
      <c r="AB53" s="46"/>
    </row>
    <row r="54" spans="1:28" ht="13.5">
      <c r="A54" s="272" t="s">
        <v>111</v>
      </c>
      <c r="B54" s="420">
        <v>400</v>
      </c>
      <c r="C54" s="420">
        <v>400</v>
      </c>
      <c r="D54" s="429">
        <v>450</v>
      </c>
      <c r="E54" s="420" t="s">
        <v>141</v>
      </c>
      <c r="F54" s="420" t="s">
        <v>141</v>
      </c>
      <c r="G54" s="420" t="s">
        <v>141</v>
      </c>
      <c r="H54" s="420">
        <v>2500</v>
      </c>
      <c r="I54" s="420">
        <v>3000</v>
      </c>
      <c r="J54" s="420">
        <v>3200</v>
      </c>
      <c r="K54" s="427">
        <v>880</v>
      </c>
      <c r="L54" s="420">
        <v>900</v>
      </c>
      <c r="M54" s="420">
        <v>1000</v>
      </c>
      <c r="O54" s="46"/>
      <c r="P54" s="46"/>
      <c r="S54" s="46"/>
      <c r="T54" s="46"/>
      <c r="W54" s="46"/>
      <c r="X54" s="46"/>
      <c r="AA54" s="46"/>
      <c r="AB54" s="46"/>
    </row>
    <row r="55" spans="1:28" ht="13.5">
      <c r="A55" s="272" t="s">
        <v>112</v>
      </c>
      <c r="B55" s="420">
        <v>73700</v>
      </c>
      <c r="C55" s="420">
        <v>78410</v>
      </c>
      <c r="D55" s="429">
        <v>84650</v>
      </c>
      <c r="E55" s="420" t="s">
        <v>141</v>
      </c>
      <c r="F55" s="420" t="s">
        <v>141</v>
      </c>
      <c r="G55" s="420" t="s">
        <v>141</v>
      </c>
      <c r="H55" s="420">
        <v>41</v>
      </c>
      <c r="I55" s="420">
        <v>40</v>
      </c>
      <c r="J55" s="420">
        <v>23</v>
      </c>
      <c r="K55" s="427">
        <v>168</v>
      </c>
      <c r="L55" s="420">
        <v>168</v>
      </c>
      <c r="M55" s="420">
        <v>289.553</v>
      </c>
      <c r="O55" s="46"/>
      <c r="P55" s="46"/>
      <c r="S55" s="46"/>
      <c r="T55" s="46"/>
      <c r="W55" s="46"/>
      <c r="X55" s="46"/>
      <c r="AA55" s="46"/>
      <c r="AB55" s="46"/>
    </row>
    <row r="56" spans="1:28" ht="13.5">
      <c r="A56" s="272" t="s">
        <v>113</v>
      </c>
      <c r="B56" s="420">
        <v>49.25</v>
      </c>
      <c r="C56" s="420">
        <v>53.71</v>
      </c>
      <c r="D56" s="429">
        <v>61.93</v>
      </c>
      <c r="E56" s="420" t="s">
        <v>141</v>
      </c>
      <c r="F56" s="420" t="s">
        <v>141</v>
      </c>
      <c r="G56" s="420" t="s">
        <v>141</v>
      </c>
      <c r="H56" s="420">
        <v>25.1</v>
      </c>
      <c r="I56" s="420">
        <v>27.375</v>
      </c>
      <c r="J56" s="420">
        <v>31.3</v>
      </c>
      <c r="K56" s="427">
        <v>43.7</v>
      </c>
      <c r="L56" s="420">
        <v>47.66</v>
      </c>
      <c r="M56" s="420">
        <v>60.18</v>
      </c>
      <c r="O56" s="46"/>
      <c r="P56" s="46"/>
      <c r="S56" s="46"/>
      <c r="T56" s="46"/>
      <c r="W56" s="46"/>
      <c r="X56" s="46"/>
      <c r="AA56" s="46"/>
      <c r="AB56" s="46"/>
    </row>
    <row r="57" spans="1:28" ht="13.5">
      <c r="A57" s="272" t="s">
        <v>114</v>
      </c>
      <c r="B57" s="420">
        <v>10</v>
      </c>
      <c r="C57" s="420">
        <v>9</v>
      </c>
      <c r="D57" s="429">
        <v>9.0500000000000007</v>
      </c>
      <c r="E57" s="420" t="s">
        <v>141</v>
      </c>
      <c r="F57" s="420" t="s">
        <v>141</v>
      </c>
      <c r="G57" s="420" t="s">
        <v>141</v>
      </c>
      <c r="H57" s="420">
        <v>14</v>
      </c>
      <c r="I57" s="420">
        <v>15</v>
      </c>
      <c r="J57" s="420">
        <v>14.75</v>
      </c>
      <c r="K57" s="427">
        <v>5.0999999999999996</v>
      </c>
      <c r="L57" s="420">
        <v>5.0999999999999996</v>
      </c>
      <c r="M57" s="420">
        <v>5</v>
      </c>
      <c r="O57" s="46"/>
      <c r="P57" s="46"/>
      <c r="S57" s="46"/>
      <c r="T57" s="46"/>
      <c r="W57" s="46"/>
      <c r="X57" s="46"/>
      <c r="AA57" s="46"/>
      <c r="AB57" s="46"/>
    </row>
    <row r="58" spans="1:28" ht="13.5">
      <c r="A58" s="272" t="s">
        <v>115</v>
      </c>
      <c r="B58" s="420">
        <v>5403.1</v>
      </c>
      <c r="C58" s="420">
        <v>6946.9</v>
      </c>
      <c r="D58" s="429">
        <v>4892.7</v>
      </c>
      <c r="E58" s="420" t="s">
        <v>141</v>
      </c>
      <c r="F58" s="420" t="s">
        <v>141</v>
      </c>
      <c r="G58" s="420" t="s">
        <v>141</v>
      </c>
      <c r="H58" s="420">
        <v>440</v>
      </c>
      <c r="I58" s="420">
        <v>369.5</v>
      </c>
      <c r="J58" s="420">
        <v>305.89999999999998</v>
      </c>
      <c r="K58" s="427">
        <v>192.78700000000001</v>
      </c>
      <c r="L58" s="420">
        <v>393.82600000000002</v>
      </c>
      <c r="M58" s="420">
        <v>331.197</v>
      </c>
      <c r="O58" s="46"/>
      <c r="P58" s="46"/>
      <c r="S58" s="46"/>
      <c r="T58" s="46"/>
      <c r="W58" s="46"/>
      <c r="X58" s="46"/>
      <c r="AA58" s="46"/>
      <c r="AB58" s="46"/>
    </row>
    <row r="59" spans="1:28" ht="13.5">
      <c r="A59" s="274" t="s">
        <v>505</v>
      </c>
      <c r="B59" s="424">
        <v>79562.350000000006</v>
      </c>
      <c r="C59" s="424">
        <f>SUM(C54:C58)</f>
        <v>85819.61</v>
      </c>
      <c r="D59" s="430">
        <v>90063.679999999993</v>
      </c>
      <c r="E59" s="424" t="s">
        <v>411</v>
      </c>
      <c r="F59" s="424" t="s">
        <v>411</v>
      </c>
      <c r="G59" s="424" t="s">
        <v>411</v>
      </c>
      <c r="H59" s="424">
        <v>3020.1</v>
      </c>
      <c r="I59" s="424">
        <f>SUM(I54:I58)</f>
        <v>3451.875</v>
      </c>
      <c r="J59" s="424">
        <v>3574.95</v>
      </c>
      <c r="K59" s="428">
        <v>1289.587</v>
      </c>
      <c r="L59" s="424">
        <f>SUM(L54:L58)</f>
        <v>1514.586</v>
      </c>
      <c r="M59" s="424">
        <v>1685.93</v>
      </c>
      <c r="O59" s="46"/>
      <c r="P59" s="46"/>
      <c r="S59" s="46"/>
      <c r="T59" s="46"/>
      <c r="W59" s="46"/>
      <c r="X59" s="46"/>
      <c r="AA59" s="46"/>
      <c r="AB59" s="46"/>
    </row>
    <row r="60" spans="1:28" ht="13.5">
      <c r="A60" s="272"/>
      <c r="B60" s="420"/>
      <c r="C60" s="420"/>
      <c r="D60" s="429"/>
      <c r="E60" s="420"/>
      <c r="F60" s="420"/>
      <c r="G60" s="420"/>
      <c r="H60" s="420"/>
      <c r="I60" s="420"/>
      <c r="J60" s="420"/>
      <c r="K60" s="420"/>
      <c r="L60" s="420"/>
      <c r="M60" s="420"/>
      <c r="P60" s="46"/>
      <c r="S60" s="46"/>
      <c r="T60" s="46"/>
      <c r="W60" s="46"/>
      <c r="X60" s="46"/>
      <c r="AA60" s="46"/>
      <c r="AB60" s="46"/>
    </row>
    <row r="61" spans="1:28" ht="13.5">
      <c r="A61" s="272" t="s">
        <v>506</v>
      </c>
      <c r="B61" s="420">
        <v>13105.915999999999</v>
      </c>
      <c r="C61" s="420">
        <v>13154.458000000001</v>
      </c>
      <c r="D61" s="429">
        <v>12767.040999999999</v>
      </c>
      <c r="E61" s="420" t="s">
        <v>141</v>
      </c>
      <c r="F61" s="420" t="s">
        <v>141</v>
      </c>
      <c r="G61" s="420" t="s">
        <v>141</v>
      </c>
      <c r="H61" s="420">
        <v>7224.9440000000004</v>
      </c>
      <c r="I61" s="420">
        <v>7440.3990000000003</v>
      </c>
      <c r="J61" s="420">
        <v>7298.6120000000001</v>
      </c>
      <c r="K61" s="427">
        <v>25383.84</v>
      </c>
      <c r="L61" s="420">
        <v>25537.07</v>
      </c>
      <c r="M61" s="420">
        <v>23359.008000000002</v>
      </c>
      <c r="O61" s="46"/>
      <c r="P61" s="46"/>
      <c r="S61" s="46"/>
      <c r="T61" s="46"/>
      <c r="W61" s="46"/>
      <c r="X61" s="46"/>
      <c r="AA61" s="46"/>
      <c r="AB61" s="46"/>
    </row>
    <row r="62" spans="1:28" ht="13.5">
      <c r="A62" s="272" t="s">
        <v>507</v>
      </c>
      <c r="B62" s="420">
        <v>12870</v>
      </c>
      <c r="C62" s="420">
        <v>13330</v>
      </c>
      <c r="D62" s="429">
        <v>10060</v>
      </c>
      <c r="E62" s="420" t="s">
        <v>141</v>
      </c>
      <c r="F62" s="420" t="s">
        <v>141</v>
      </c>
      <c r="G62" s="420" t="s">
        <v>141</v>
      </c>
      <c r="H62" s="420">
        <v>6850</v>
      </c>
      <c r="I62" s="420">
        <v>6640</v>
      </c>
      <c r="J62" s="420">
        <v>4960</v>
      </c>
      <c r="K62" s="427">
        <v>7410</v>
      </c>
      <c r="L62" s="420">
        <v>6280</v>
      </c>
      <c r="M62" s="420">
        <v>6280</v>
      </c>
      <c r="O62" s="46"/>
      <c r="P62" s="46"/>
      <c r="S62" s="46"/>
      <c r="T62" s="46"/>
      <c r="W62" s="46"/>
      <c r="X62" s="46"/>
      <c r="AA62" s="46"/>
      <c r="AB62" s="46"/>
    </row>
    <row r="63" spans="1:28" ht="13.5">
      <c r="A63" s="272" t="s">
        <v>508</v>
      </c>
      <c r="B63" s="420">
        <v>16966.099999999999</v>
      </c>
      <c r="C63" s="420">
        <v>17338.599999999999</v>
      </c>
      <c r="D63" s="429">
        <v>16837.599999999999</v>
      </c>
      <c r="E63" s="420" t="s">
        <v>141</v>
      </c>
      <c r="F63" s="420" t="s">
        <v>141</v>
      </c>
      <c r="G63" s="420" t="s">
        <v>141</v>
      </c>
      <c r="H63" s="420">
        <v>6862</v>
      </c>
      <c r="I63" s="420">
        <v>6921</v>
      </c>
      <c r="J63" s="420">
        <v>6065</v>
      </c>
      <c r="K63" s="427">
        <v>6383.7439999999997</v>
      </c>
      <c r="L63" s="420">
        <v>5406.6120000000001</v>
      </c>
      <c r="M63" s="420">
        <v>6596.5</v>
      </c>
      <c r="O63" s="46"/>
      <c r="P63" s="46"/>
      <c r="S63" s="46"/>
      <c r="T63" s="46"/>
      <c r="W63" s="46"/>
      <c r="X63" s="46"/>
      <c r="AA63" s="46"/>
      <c r="AB63" s="46"/>
    </row>
    <row r="64" spans="1:28" ht="13.5">
      <c r="A64" s="274" t="s">
        <v>509</v>
      </c>
      <c r="B64" s="424">
        <v>42942.016000000003</v>
      </c>
      <c r="C64" s="424">
        <f>SUM(C61:C63)</f>
        <v>43823.057999999997</v>
      </c>
      <c r="D64" s="430">
        <v>39664.641000000003</v>
      </c>
      <c r="E64" s="424" t="s">
        <v>141</v>
      </c>
      <c r="F64" s="424" t="s">
        <v>141</v>
      </c>
      <c r="G64" s="424" t="s">
        <v>141</v>
      </c>
      <c r="H64" s="424">
        <v>20936.944</v>
      </c>
      <c r="I64" s="424">
        <f>SUM(I61:I63)</f>
        <v>21001.399000000001</v>
      </c>
      <c r="J64" s="424">
        <v>18323.612000000001</v>
      </c>
      <c r="K64" s="428">
        <v>39177.584000000003</v>
      </c>
      <c r="L64" s="424">
        <f>SUM(L61:L63)</f>
        <v>37223.682000000001</v>
      </c>
      <c r="M64" s="424">
        <v>36235.508000000002</v>
      </c>
      <c r="O64" s="46"/>
      <c r="P64" s="46"/>
      <c r="S64" s="46"/>
      <c r="T64" s="46"/>
      <c r="W64" s="46"/>
      <c r="X64" s="46"/>
      <c r="AA64" s="46"/>
      <c r="AB64" s="46"/>
    </row>
    <row r="65" spans="1:28" ht="13.5">
      <c r="A65" s="272"/>
      <c r="B65" s="420"/>
      <c r="C65" s="420"/>
      <c r="D65" s="429"/>
      <c r="E65" s="420"/>
      <c r="F65" s="420"/>
      <c r="G65" s="420"/>
      <c r="H65" s="420"/>
      <c r="I65" s="420"/>
      <c r="J65" s="420"/>
      <c r="K65" s="420"/>
      <c r="L65" s="420"/>
      <c r="M65" s="420"/>
      <c r="P65" s="46"/>
      <c r="S65" s="46"/>
      <c r="T65" s="46"/>
      <c r="W65" s="46"/>
      <c r="X65" s="46"/>
      <c r="AA65" s="46"/>
      <c r="AB65" s="46"/>
    </row>
    <row r="66" spans="1:28" s="14" customFormat="1" ht="13.5">
      <c r="A66" s="274" t="s">
        <v>510</v>
      </c>
      <c r="B66" s="424">
        <v>183540</v>
      </c>
      <c r="C66" s="424">
        <v>183990</v>
      </c>
      <c r="D66" s="430">
        <v>20154</v>
      </c>
      <c r="E66" s="424" t="s">
        <v>411</v>
      </c>
      <c r="F66" s="424" t="s">
        <v>411</v>
      </c>
      <c r="G66" s="424" t="s">
        <v>411</v>
      </c>
      <c r="H66" s="424" t="s">
        <v>411</v>
      </c>
      <c r="I66" s="424" t="s">
        <v>411</v>
      </c>
      <c r="J66" s="424" t="s">
        <v>411</v>
      </c>
      <c r="K66" s="428">
        <v>76094.243000000002</v>
      </c>
      <c r="L66" s="424">
        <v>70097.89</v>
      </c>
      <c r="M66" s="424">
        <v>6684</v>
      </c>
      <c r="O66" s="15"/>
      <c r="P66" s="15"/>
      <c r="S66" s="15"/>
      <c r="T66" s="15"/>
      <c r="W66" s="15"/>
      <c r="X66" s="15"/>
      <c r="AA66" s="15"/>
      <c r="AB66" s="15"/>
    </row>
    <row r="67" spans="1:28" ht="13.5">
      <c r="A67" s="272"/>
      <c r="B67" s="420"/>
      <c r="C67" s="420"/>
      <c r="D67" s="429"/>
      <c r="E67" s="420"/>
      <c r="F67" s="420"/>
      <c r="G67" s="420"/>
      <c r="H67" s="420"/>
      <c r="I67" s="420"/>
      <c r="J67" s="420"/>
      <c r="K67" s="420"/>
      <c r="L67" s="420"/>
      <c r="M67" s="420"/>
      <c r="P67" s="46"/>
      <c r="S67" s="46"/>
      <c r="T67" s="46"/>
      <c r="W67" s="46"/>
      <c r="X67" s="46"/>
      <c r="AA67" s="46"/>
      <c r="AB67" s="46"/>
    </row>
    <row r="68" spans="1:28" ht="13.5">
      <c r="A68" s="272" t="s">
        <v>116</v>
      </c>
      <c r="B68" s="420">
        <v>3930</v>
      </c>
      <c r="C68" s="420">
        <v>5090</v>
      </c>
      <c r="D68" s="429">
        <v>4960</v>
      </c>
      <c r="E68" s="420" t="s">
        <v>141</v>
      </c>
      <c r="F68" s="420" t="s">
        <v>141</v>
      </c>
      <c r="G68" s="420" t="s">
        <v>141</v>
      </c>
      <c r="H68" s="420">
        <v>20</v>
      </c>
      <c r="I68" s="420">
        <v>20</v>
      </c>
      <c r="J68" s="420">
        <v>20</v>
      </c>
      <c r="K68" s="427">
        <v>1695.7270000000001</v>
      </c>
      <c r="L68" s="420">
        <v>1991.3569985948191</v>
      </c>
      <c r="M68" s="420">
        <v>2046.3739949431101</v>
      </c>
      <c r="O68" s="46"/>
      <c r="P68" s="46"/>
      <c r="S68" s="46"/>
      <c r="T68" s="46"/>
      <c r="W68" s="46"/>
      <c r="X68" s="46"/>
      <c r="AA68" s="46"/>
      <c r="AB68" s="46"/>
    </row>
    <row r="69" spans="1:28" ht="13.5">
      <c r="A69" s="272" t="s">
        <v>117</v>
      </c>
      <c r="B69" s="420">
        <v>5070</v>
      </c>
      <c r="C69" s="420">
        <v>5190</v>
      </c>
      <c r="D69" s="429">
        <v>5140</v>
      </c>
      <c r="E69" s="420" t="s">
        <v>141</v>
      </c>
      <c r="F69" s="420" t="s">
        <v>141</v>
      </c>
      <c r="G69" s="420" t="s">
        <v>141</v>
      </c>
      <c r="H69" s="420">
        <v>10</v>
      </c>
      <c r="I69" s="420">
        <v>10</v>
      </c>
      <c r="J69" s="420">
        <v>10</v>
      </c>
      <c r="K69" s="427">
        <v>700.596</v>
      </c>
      <c r="L69" s="420">
        <v>808.77428598616143</v>
      </c>
      <c r="M69" s="420">
        <v>568.73247525444663</v>
      </c>
      <c r="O69" s="46"/>
      <c r="P69" s="46"/>
      <c r="S69" s="46"/>
      <c r="T69" s="46"/>
      <c r="W69" s="46"/>
      <c r="X69" s="46"/>
      <c r="AA69" s="46"/>
      <c r="AB69" s="46"/>
    </row>
    <row r="70" spans="1:28" ht="13.5">
      <c r="A70" s="274" t="s">
        <v>118</v>
      </c>
      <c r="B70" s="424">
        <v>9000</v>
      </c>
      <c r="C70" s="424">
        <f>SUM(C68:C69)</f>
        <v>10280</v>
      </c>
      <c r="D70" s="430">
        <v>10100</v>
      </c>
      <c r="E70" s="424" t="s">
        <v>411</v>
      </c>
      <c r="F70" s="424" t="s">
        <v>411</v>
      </c>
      <c r="G70" s="424" t="s">
        <v>411</v>
      </c>
      <c r="H70" s="424">
        <v>30</v>
      </c>
      <c r="I70" s="424">
        <v>30</v>
      </c>
      <c r="J70" s="424">
        <v>30</v>
      </c>
      <c r="K70" s="428">
        <v>2396.3229999999999</v>
      </c>
      <c r="L70" s="424">
        <f>SUM(L68:L69)</f>
        <v>2800.1312845809807</v>
      </c>
      <c r="M70" s="424">
        <v>2615.1060000000002</v>
      </c>
      <c r="O70" s="46"/>
      <c r="P70" s="46"/>
      <c r="S70" s="46"/>
      <c r="T70" s="46"/>
      <c r="W70" s="46"/>
      <c r="X70" s="46"/>
      <c r="AA70" s="46"/>
      <c r="AB70" s="46"/>
    </row>
    <row r="71" spans="1:28" ht="13.5">
      <c r="A71" s="272"/>
      <c r="B71" s="420"/>
      <c r="C71" s="420"/>
      <c r="D71" s="429"/>
      <c r="E71" s="420"/>
      <c r="F71" s="420"/>
      <c r="G71" s="420"/>
      <c r="H71" s="420"/>
      <c r="I71" s="420"/>
      <c r="J71" s="420"/>
      <c r="K71" s="420"/>
      <c r="L71" s="420"/>
      <c r="M71" s="420"/>
      <c r="P71" s="46"/>
      <c r="S71" s="46"/>
      <c r="T71" s="46"/>
      <c r="W71" s="46"/>
      <c r="X71" s="46"/>
      <c r="AA71" s="46"/>
      <c r="AB71" s="46"/>
    </row>
    <row r="72" spans="1:28" ht="13.5">
      <c r="A72" s="272" t="s">
        <v>119</v>
      </c>
      <c r="B72" s="420">
        <v>8680</v>
      </c>
      <c r="C72" s="420">
        <v>9050</v>
      </c>
      <c r="D72" s="429">
        <v>9740</v>
      </c>
      <c r="E72" s="420">
        <v>1500</v>
      </c>
      <c r="F72" s="420">
        <v>700</v>
      </c>
      <c r="G72" s="420" t="s">
        <v>141</v>
      </c>
      <c r="H72" s="420">
        <v>38170</v>
      </c>
      <c r="I72" s="420">
        <v>30888</v>
      </c>
      <c r="J72" s="420">
        <v>35785</v>
      </c>
      <c r="K72" s="427">
        <v>304070</v>
      </c>
      <c r="L72" s="420">
        <v>326158.8</v>
      </c>
      <c r="M72" s="420">
        <v>305810</v>
      </c>
      <c r="O72" s="46"/>
      <c r="P72" s="46"/>
      <c r="S72" s="46"/>
      <c r="T72" s="46"/>
      <c r="W72" s="46"/>
      <c r="X72" s="46"/>
      <c r="AA72" s="46"/>
      <c r="AB72" s="46"/>
    </row>
    <row r="73" spans="1:28" ht="13.5">
      <c r="A73" s="272" t="s">
        <v>120</v>
      </c>
      <c r="B73" s="420">
        <v>4250</v>
      </c>
      <c r="C73" s="420">
        <v>2543</v>
      </c>
      <c r="D73" s="429">
        <v>2850</v>
      </c>
      <c r="E73" s="420">
        <v>1125</v>
      </c>
      <c r="F73" s="420" t="s">
        <v>141</v>
      </c>
      <c r="G73" s="420" t="s">
        <v>141</v>
      </c>
      <c r="H73" s="420">
        <v>3930</v>
      </c>
      <c r="I73" s="420">
        <v>2240</v>
      </c>
      <c r="J73" s="420">
        <v>2700</v>
      </c>
      <c r="K73" s="427">
        <v>10440</v>
      </c>
      <c r="L73" s="420">
        <v>9210</v>
      </c>
      <c r="M73" s="420">
        <v>8380</v>
      </c>
      <c r="O73" s="46"/>
      <c r="P73" s="46"/>
      <c r="S73" s="46"/>
      <c r="T73" s="46"/>
      <c r="W73" s="46"/>
      <c r="X73" s="46"/>
      <c r="AA73" s="46"/>
      <c r="AB73" s="46"/>
    </row>
    <row r="74" spans="1:28" ht="13.5">
      <c r="A74" s="272" t="s">
        <v>121</v>
      </c>
      <c r="B74" s="420">
        <v>4520</v>
      </c>
      <c r="C74" s="420">
        <v>4130</v>
      </c>
      <c r="D74" s="429">
        <v>4580</v>
      </c>
      <c r="E74" s="420" t="s">
        <v>141</v>
      </c>
      <c r="F74" s="420" t="s">
        <v>141</v>
      </c>
      <c r="G74" s="420" t="s">
        <v>141</v>
      </c>
      <c r="H74" s="420" t="s">
        <v>141</v>
      </c>
      <c r="I74" s="420" t="s">
        <v>141</v>
      </c>
      <c r="J74" s="420" t="s">
        <v>141</v>
      </c>
      <c r="K74" s="427">
        <v>330</v>
      </c>
      <c r="L74" s="420">
        <v>310</v>
      </c>
      <c r="M74" s="420">
        <v>313.5</v>
      </c>
      <c r="O74" s="46"/>
      <c r="P74" s="46"/>
      <c r="S74" s="46"/>
      <c r="T74" s="46"/>
      <c r="W74" s="46"/>
      <c r="X74" s="46"/>
      <c r="AA74" s="46"/>
      <c r="AB74" s="46"/>
    </row>
    <row r="75" spans="1:28" ht="13.5">
      <c r="A75" s="272" t="s">
        <v>122</v>
      </c>
      <c r="B75" s="420">
        <v>15727.8</v>
      </c>
      <c r="C75" s="420">
        <v>9052.9290000000001</v>
      </c>
      <c r="D75" s="429">
        <v>9191.4388137000005</v>
      </c>
      <c r="E75" s="420">
        <v>525.15499999999997</v>
      </c>
      <c r="F75" s="420" t="s">
        <v>141</v>
      </c>
      <c r="G75" s="420" t="s">
        <v>141</v>
      </c>
      <c r="H75" s="420">
        <v>1540</v>
      </c>
      <c r="I75" s="420">
        <v>2250</v>
      </c>
      <c r="J75" s="420">
        <v>2284.4250000000002</v>
      </c>
      <c r="K75" s="427">
        <v>38332.5</v>
      </c>
      <c r="L75" s="420">
        <v>38588.5</v>
      </c>
      <c r="M75" s="420">
        <v>39178.904049999997</v>
      </c>
      <c r="O75" s="46"/>
      <c r="P75" s="46"/>
      <c r="S75" s="46"/>
      <c r="T75" s="46"/>
      <c r="W75" s="46"/>
      <c r="X75" s="46"/>
      <c r="AA75" s="46"/>
      <c r="AB75" s="46"/>
    </row>
    <row r="76" spans="1:28" ht="13.5">
      <c r="A76" s="272" t="s">
        <v>123</v>
      </c>
      <c r="B76" s="420">
        <v>159770</v>
      </c>
      <c r="C76" s="420">
        <v>5120</v>
      </c>
      <c r="D76" s="429">
        <v>5220</v>
      </c>
      <c r="E76" s="420" t="s">
        <v>141</v>
      </c>
      <c r="F76" s="420" t="s">
        <v>141</v>
      </c>
      <c r="G76" s="420" t="s">
        <v>141</v>
      </c>
      <c r="H76" s="420">
        <v>153570</v>
      </c>
      <c r="I76" s="420">
        <v>155300</v>
      </c>
      <c r="J76" s="420">
        <v>152060</v>
      </c>
      <c r="K76" s="427">
        <v>170</v>
      </c>
      <c r="L76" s="420">
        <v>190</v>
      </c>
      <c r="M76" s="420">
        <v>200</v>
      </c>
      <c r="O76" s="46"/>
      <c r="P76" s="46"/>
      <c r="S76" s="46"/>
      <c r="T76" s="46"/>
      <c r="W76" s="46"/>
      <c r="X76" s="46"/>
      <c r="AA76" s="46"/>
      <c r="AB76" s="46"/>
    </row>
    <row r="77" spans="1:28" ht="13.5">
      <c r="A77" s="272" t="s">
        <v>124</v>
      </c>
      <c r="B77" s="420">
        <v>576</v>
      </c>
      <c r="C77" s="420">
        <v>568.29999999999995</v>
      </c>
      <c r="D77" s="429">
        <v>152.75</v>
      </c>
      <c r="E77" s="420" t="s">
        <v>141</v>
      </c>
      <c r="F77" s="420" t="s">
        <v>141</v>
      </c>
      <c r="G77" s="420" t="s">
        <v>141</v>
      </c>
      <c r="H77" s="420">
        <v>35.06</v>
      </c>
      <c r="I77" s="420">
        <v>35.369999999999997</v>
      </c>
      <c r="J77" s="420">
        <v>49.914000000000001</v>
      </c>
      <c r="K77" s="427">
        <v>552.06200000000001</v>
      </c>
      <c r="L77" s="420">
        <v>560.28599999999994</v>
      </c>
      <c r="M77" s="420">
        <v>581.82899999999995</v>
      </c>
      <c r="O77" s="46"/>
      <c r="P77" s="46"/>
      <c r="S77" s="46"/>
      <c r="T77" s="46"/>
      <c r="W77" s="46"/>
      <c r="X77" s="46"/>
      <c r="AA77" s="46"/>
      <c r="AB77" s="46"/>
    </row>
    <row r="78" spans="1:28" ht="13.5">
      <c r="A78" s="272" t="s">
        <v>125</v>
      </c>
      <c r="B78" s="420">
        <v>2040</v>
      </c>
      <c r="C78" s="420">
        <v>2060</v>
      </c>
      <c r="D78" s="429">
        <v>2290</v>
      </c>
      <c r="E78" s="420">
        <v>113.4</v>
      </c>
      <c r="F78" s="420" t="s">
        <v>141</v>
      </c>
      <c r="G78" s="420" t="s">
        <v>141</v>
      </c>
      <c r="H78" s="420" t="s">
        <v>141</v>
      </c>
      <c r="I78" s="420" t="s">
        <v>141</v>
      </c>
      <c r="J78" s="420" t="s">
        <v>141</v>
      </c>
      <c r="K78" s="427">
        <v>7710</v>
      </c>
      <c r="L78" s="420">
        <v>7580</v>
      </c>
      <c r="M78" s="420">
        <v>7560</v>
      </c>
      <c r="O78" s="46"/>
      <c r="P78" s="46"/>
      <c r="S78" s="46"/>
      <c r="T78" s="46"/>
      <c r="W78" s="46"/>
      <c r="X78" s="46"/>
      <c r="AA78" s="46"/>
      <c r="AB78" s="46"/>
    </row>
    <row r="79" spans="1:28" ht="13.5">
      <c r="A79" s="272" t="s">
        <v>126</v>
      </c>
      <c r="B79" s="420">
        <v>15640</v>
      </c>
      <c r="C79" s="420">
        <v>13550</v>
      </c>
      <c r="D79" s="429">
        <v>15950</v>
      </c>
      <c r="E79" s="420" t="s">
        <v>141</v>
      </c>
      <c r="F79" s="420" t="s">
        <v>141</v>
      </c>
      <c r="G79" s="420" t="s">
        <v>141</v>
      </c>
      <c r="H79" s="420">
        <v>210</v>
      </c>
      <c r="I79" s="420">
        <v>200</v>
      </c>
      <c r="J79" s="420">
        <v>185</v>
      </c>
      <c r="K79" s="427">
        <v>3020</v>
      </c>
      <c r="L79" s="420">
        <v>3020</v>
      </c>
      <c r="M79" s="420">
        <v>3020</v>
      </c>
      <c r="O79" s="46"/>
      <c r="P79" s="46"/>
      <c r="S79" s="46"/>
      <c r="T79" s="46"/>
      <c r="W79" s="46"/>
      <c r="X79" s="46"/>
      <c r="AA79" s="46"/>
      <c r="AB79" s="46"/>
    </row>
    <row r="80" spans="1:28" ht="13.5">
      <c r="A80" s="274" t="s">
        <v>183</v>
      </c>
      <c r="B80" s="424">
        <v>211203.8</v>
      </c>
      <c r="C80" s="424">
        <f>SUM(C72:C79)</f>
        <v>46074.228999999999</v>
      </c>
      <c r="D80" s="430">
        <v>49974.188813699999</v>
      </c>
      <c r="E80" s="424">
        <v>3263.5549999999998</v>
      </c>
      <c r="F80" s="424">
        <v>700</v>
      </c>
      <c r="G80" s="420" t="s">
        <v>141</v>
      </c>
      <c r="H80" s="424">
        <v>197455.06</v>
      </c>
      <c r="I80" s="424">
        <f>SUM(I72:I79)</f>
        <v>190913.37</v>
      </c>
      <c r="J80" s="424">
        <v>193064.33900000001</v>
      </c>
      <c r="K80" s="428">
        <v>364624.56199999998</v>
      </c>
      <c r="L80" s="424">
        <f>SUM(L72:L79)</f>
        <v>385617.58600000001</v>
      </c>
      <c r="M80" s="424">
        <v>365044.23305000004</v>
      </c>
      <c r="O80" s="46"/>
      <c r="P80" s="46"/>
      <c r="S80" s="46"/>
      <c r="T80" s="46"/>
      <c r="W80" s="46"/>
      <c r="X80" s="46"/>
      <c r="AA80" s="46"/>
      <c r="AB80" s="46"/>
    </row>
    <row r="81" spans="1:28" ht="13.5">
      <c r="A81" s="272"/>
      <c r="B81" s="420"/>
      <c r="C81" s="420"/>
      <c r="D81" s="429"/>
      <c r="E81" s="420"/>
      <c r="F81" s="420"/>
      <c r="G81" s="420"/>
      <c r="H81" s="420"/>
      <c r="I81" s="420"/>
      <c r="J81" s="420"/>
      <c r="K81" s="420"/>
      <c r="L81" s="420"/>
      <c r="M81" s="420"/>
      <c r="P81" s="46"/>
      <c r="S81" s="46"/>
      <c r="T81" s="46"/>
      <c r="W81" s="46"/>
      <c r="X81" s="46"/>
      <c r="AA81" s="46"/>
      <c r="AB81" s="46"/>
    </row>
    <row r="82" spans="1:28" ht="13.5">
      <c r="A82" s="273" t="s">
        <v>511</v>
      </c>
      <c r="B82" s="420">
        <v>503</v>
      </c>
      <c r="C82" s="420">
        <v>425</v>
      </c>
      <c r="D82" s="429">
        <v>427.6</v>
      </c>
      <c r="E82" s="420">
        <v>29944</v>
      </c>
      <c r="F82" s="420">
        <v>30536</v>
      </c>
      <c r="G82" s="420">
        <v>27754.1</v>
      </c>
      <c r="H82" s="420" t="s">
        <v>141</v>
      </c>
      <c r="I82" s="420" t="s">
        <v>141</v>
      </c>
      <c r="J82" s="420" t="s">
        <v>141</v>
      </c>
      <c r="K82" s="427">
        <v>22667</v>
      </c>
      <c r="L82" s="420">
        <v>24285</v>
      </c>
      <c r="M82" s="420">
        <v>23531</v>
      </c>
      <c r="O82" s="46"/>
      <c r="P82" s="46"/>
      <c r="S82" s="46"/>
      <c r="T82" s="46"/>
      <c r="W82" s="46"/>
      <c r="X82" s="46"/>
      <c r="AA82" s="46"/>
      <c r="AB82" s="46"/>
    </row>
    <row r="83" spans="1:28" ht="13.5">
      <c r="A83" s="272" t="s">
        <v>512</v>
      </c>
      <c r="B83" s="420">
        <v>1437</v>
      </c>
      <c r="C83" s="420">
        <v>1482</v>
      </c>
      <c r="D83" s="429">
        <v>1299</v>
      </c>
      <c r="E83" s="420">
        <v>10983.9</v>
      </c>
      <c r="F83" s="420">
        <v>11050.9</v>
      </c>
      <c r="G83" s="420">
        <v>10506.8</v>
      </c>
      <c r="H83" s="420" t="s">
        <v>141</v>
      </c>
      <c r="I83" s="420" t="s">
        <v>141</v>
      </c>
      <c r="J83" s="420" t="s">
        <v>141</v>
      </c>
      <c r="K83" s="427">
        <v>35424</v>
      </c>
      <c r="L83" s="420">
        <v>35424</v>
      </c>
      <c r="M83" s="420">
        <v>32168.9</v>
      </c>
      <c r="O83" s="46"/>
      <c r="P83" s="46"/>
      <c r="S83" s="46"/>
      <c r="T83" s="46"/>
      <c r="W83" s="46"/>
      <c r="X83" s="46"/>
      <c r="AA83" s="46"/>
      <c r="AB83" s="46"/>
    </row>
    <row r="84" spans="1:28" ht="13.5">
      <c r="A84" s="274" t="s">
        <v>127</v>
      </c>
      <c r="B84" s="424">
        <v>1940</v>
      </c>
      <c r="C84" s="424">
        <f>SUM(C82:C83)</f>
        <v>1907</v>
      </c>
      <c r="D84" s="430">
        <v>1726.6</v>
      </c>
      <c r="E84" s="424">
        <v>40927.9</v>
      </c>
      <c r="F84" s="424">
        <v>41586.9</v>
      </c>
      <c r="G84" s="424">
        <v>38260.9</v>
      </c>
      <c r="H84" s="424" t="s">
        <v>411</v>
      </c>
      <c r="I84" s="424" t="s">
        <v>411</v>
      </c>
      <c r="J84" s="424" t="s">
        <v>411</v>
      </c>
      <c r="K84" s="428">
        <v>58091</v>
      </c>
      <c r="L84" s="424">
        <f>SUM(L82:L83)</f>
        <v>59709</v>
      </c>
      <c r="M84" s="424">
        <v>55699.9</v>
      </c>
      <c r="O84" s="46"/>
      <c r="P84" s="46"/>
      <c r="S84" s="46"/>
      <c r="T84" s="46"/>
      <c r="W84" s="46"/>
      <c r="X84" s="46"/>
      <c r="AA84" s="46"/>
      <c r="AB84" s="46"/>
    </row>
    <row r="85" spans="1:28" ht="13.5">
      <c r="A85" s="272"/>
      <c r="B85" s="420"/>
      <c r="C85" s="420"/>
      <c r="D85" s="426"/>
      <c r="E85" s="420"/>
      <c r="F85" s="420"/>
      <c r="G85" s="420"/>
      <c r="H85" s="420"/>
      <c r="I85" s="420"/>
      <c r="J85" s="420"/>
      <c r="K85" s="427"/>
      <c r="L85" s="420"/>
      <c r="M85" s="420"/>
      <c r="O85" s="46"/>
      <c r="P85" s="46"/>
      <c r="S85" s="46"/>
      <c r="T85" s="46"/>
      <c r="W85" s="46"/>
      <c r="X85" s="46"/>
      <c r="AA85" s="46"/>
      <c r="AB85" s="46"/>
    </row>
    <row r="86" spans="1:28" ht="14.25" thickBot="1">
      <c r="A86" s="275" t="s">
        <v>155</v>
      </c>
      <c r="B86" s="434">
        <v>588254.60109292611</v>
      </c>
      <c r="C86" s="434">
        <v>433237.25622667914</v>
      </c>
      <c r="D86" s="434">
        <v>282476</v>
      </c>
      <c r="E86" s="434">
        <v>44191</v>
      </c>
      <c r="F86" s="434">
        <v>42286.9</v>
      </c>
      <c r="G86" s="434">
        <v>40878</v>
      </c>
      <c r="H86" s="434">
        <v>227698.90446000002</v>
      </c>
      <c r="I86" s="434">
        <v>222648</v>
      </c>
      <c r="J86" s="434">
        <v>220731</v>
      </c>
      <c r="K86" s="435">
        <v>558828</v>
      </c>
      <c r="L86" s="434">
        <v>573455.45696892054</v>
      </c>
      <c r="M86" s="434">
        <v>486063</v>
      </c>
      <c r="O86" s="46"/>
      <c r="P86" s="46"/>
      <c r="S86" s="46"/>
      <c r="T86" s="46"/>
      <c r="W86" s="46"/>
      <c r="X86" s="46"/>
      <c r="AA86" s="46"/>
      <c r="AB86" s="46"/>
    </row>
    <row r="87" spans="1:28" ht="13.5">
      <c r="A87" s="268"/>
      <c r="B87" s="269"/>
      <c r="C87" s="269"/>
      <c r="D87" s="269"/>
      <c r="E87" s="269"/>
      <c r="F87" s="269"/>
      <c r="G87" s="269"/>
      <c r="H87" s="269"/>
      <c r="I87" s="269"/>
      <c r="J87" s="269"/>
      <c r="K87" s="269"/>
      <c r="L87" s="269"/>
      <c r="M87" s="269"/>
    </row>
    <row r="88" spans="1:28" ht="13.5">
      <c r="A88" s="26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</row>
    <row r="89" spans="1:28" ht="13.5">
      <c r="A89" s="270"/>
      <c r="B89" s="268"/>
      <c r="C89" s="268"/>
      <c r="D89" s="268"/>
      <c r="E89" s="268"/>
      <c r="F89" s="268"/>
      <c r="G89" s="268"/>
      <c r="H89" s="268"/>
      <c r="I89" s="268"/>
      <c r="J89" s="268"/>
      <c r="K89" s="268"/>
      <c r="L89" s="268"/>
      <c r="M89" s="268"/>
    </row>
    <row r="90" spans="1:28">
      <c r="B90" s="47"/>
      <c r="C90" s="47"/>
      <c r="D90" s="47"/>
    </row>
  </sheetData>
  <mergeCells count="19">
    <mergeCell ref="J7:J8"/>
    <mergeCell ref="A1:M1"/>
    <mergeCell ref="A3:M3"/>
    <mergeCell ref="A5:A8"/>
    <mergeCell ref="B5:D6"/>
    <mergeCell ref="E5:G6"/>
    <mergeCell ref="H5:J6"/>
    <mergeCell ref="K5:M6"/>
    <mergeCell ref="B7:B8"/>
    <mergeCell ref="C7:C8"/>
    <mergeCell ref="D7:D8"/>
    <mergeCell ref="K7:K8"/>
    <mergeCell ref="L7:L8"/>
    <mergeCell ref="M7:M8"/>
    <mergeCell ref="E7:E8"/>
    <mergeCell ref="F7:F8"/>
    <mergeCell ref="G7:G8"/>
    <mergeCell ref="H7:H8"/>
    <mergeCell ref="I7:I8"/>
  </mergeCells>
  <printOptions horizontalCentered="1" verticalCentered="1"/>
  <pageMargins left="0.39370078740157477" right="0.39370078740157477" top="0.39370078740157477" bottom="0.39370078740157477" header="0" footer="0"/>
  <pageSetup paperSize="9" scale="4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0">
    <pageSetUpPr fitToPage="1"/>
  </sheetPr>
  <dimension ref="A1:C29"/>
  <sheetViews>
    <sheetView view="pageBreakPreview" zoomScale="145" zoomScaleNormal="75" zoomScaleSheetLayoutView="145" workbookViewId="0">
      <selection activeCell="C23" sqref="C23"/>
    </sheetView>
  </sheetViews>
  <sheetFormatPr baseColWidth="10" defaultColWidth="11.42578125" defaultRowHeight="12.75"/>
  <cols>
    <col min="1" max="3" width="28.7109375" style="47" customWidth="1"/>
    <col min="4" max="4" width="2.140625" style="47" customWidth="1"/>
    <col min="5" max="16384" width="11.42578125" style="47"/>
  </cols>
  <sheetData>
    <row r="1" spans="1:3" ht="18.75">
      <c r="A1" s="510" t="s">
        <v>187</v>
      </c>
      <c r="B1" s="510"/>
      <c r="C1" s="510"/>
    </row>
    <row r="2" spans="1:3" ht="13.5">
      <c r="A2" s="276"/>
      <c r="B2" s="276"/>
      <c r="C2" s="276"/>
    </row>
    <row r="3" spans="1:3" ht="15.75">
      <c r="A3" s="608" t="s">
        <v>347</v>
      </c>
      <c r="B3" s="608"/>
      <c r="C3" s="608"/>
    </row>
    <row r="4" spans="1:3" ht="15.75">
      <c r="A4" s="609" t="s">
        <v>205</v>
      </c>
      <c r="B4" s="608"/>
      <c r="C4" s="608"/>
    </row>
    <row r="5" spans="1:3" ht="13.5" thickBot="1"/>
    <row r="6" spans="1:3" ht="27" customHeight="1" thickBot="1">
      <c r="A6" s="288" t="s">
        <v>202</v>
      </c>
      <c r="B6" s="289" t="s">
        <v>203</v>
      </c>
      <c r="C6" s="290" t="s">
        <v>263</v>
      </c>
    </row>
    <row r="7" spans="1:3" ht="13.15" customHeight="1">
      <c r="A7" s="277">
        <v>2008</v>
      </c>
      <c r="B7" s="278">
        <v>1317752</v>
      </c>
      <c r="C7" s="279">
        <v>23473</v>
      </c>
    </row>
    <row r="8" spans="1:3" ht="13.15" customHeight="1">
      <c r="A8" s="280">
        <v>2009</v>
      </c>
      <c r="B8" s="281">
        <v>1602868</v>
      </c>
      <c r="C8" s="282">
        <v>27627</v>
      </c>
    </row>
    <row r="9" spans="1:3" ht="13.5">
      <c r="A9" s="280">
        <v>2010</v>
      </c>
      <c r="B9" s="281">
        <v>1650866</v>
      </c>
      <c r="C9" s="282">
        <v>27767</v>
      </c>
    </row>
    <row r="10" spans="1:3" ht="13.5">
      <c r="A10" s="280">
        <v>2011</v>
      </c>
      <c r="B10" s="281">
        <v>1845039</v>
      </c>
      <c r="C10" s="282">
        <v>32837</v>
      </c>
    </row>
    <row r="11" spans="1:3" ht="13.5">
      <c r="A11" s="280">
        <v>2012</v>
      </c>
      <c r="B11" s="281">
        <v>1808492</v>
      </c>
      <c r="C11" s="282">
        <v>32724</v>
      </c>
    </row>
    <row r="12" spans="1:3" ht="13.5">
      <c r="A12" s="280">
        <v>2013</v>
      </c>
      <c r="B12" s="281">
        <v>1659916</v>
      </c>
      <c r="C12" s="282">
        <v>33704</v>
      </c>
    </row>
    <row r="13" spans="1:3" ht="13.5">
      <c r="A13" s="280">
        <v>2014</v>
      </c>
      <c r="B13" s="281">
        <v>1710493</v>
      </c>
      <c r="C13" s="282">
        <v>33539</v>
      </c>
    </row>
    <row r="14" spans="1:3" ht="13.5">
      <c r="A14" s="280">
        <v>2015</v>
      </c>
      <c r="B14" s="281">
        <v>1968570</v>
      </c>
      <c r="C14" s="282">
        <v>37870</v>
      </c>
    </row>
    <row r="15" spans="1:3" ht="13.5">
      <c r="A15" s="280">
        <v>2016</v>
      </c>
      <c r="B15" s="281">
        <v>2018802</v>
      </c>
      <c r="C15" s="282">
        <v>39744</v>
      </c>
    </row>
    <row r="16" spans="1:3" ht="13.5">
      <c r="A16" s="280">
        <v>2017</v>
      </c>
      <c r="B16" s="281">
        <v>2082173</v>
      </c>
      <c r="C16" s="282">
        <v>41871</v>
      </c>
    </row>
    <row r="17" spans="1:3" ht="13.5">
      <c r="A17" s="280">
        <v>2018</v>
      </c>
      <c r="B17" s="281">
        <v>2246475</v>
      </c>
      <c r="C17" s="282">
        <v>44282</v>
      </c>
    </row>
    <row r="18" spans="1:3" ht="13.5">
      <c r="A18" s="280">
        <v>2019</v>
      </c>
      <c r="B18" s="281">
        <v>2354915.7138999999</v>
      </c>
      <c r="C18" s="282">
        <v>47108</v>
      </c>
    </row>
    <row r="19" spans="1:3" ht="13.5">
      <c r="A19" s="280">
        <v>2020</v>
      </c>
      <c r="B19" s="281">
        <v>2437891.0169048593</v>
      </c>
      <c r="C19" s="282">
        <v>50047</v>
      </c>
    </row>
    <row r="20" spans="1:3" ht="13.5">
      <c r="A20" s="280">
        <v>2021</v>
      </c>
      <c r="B20" s="281">
        <v>2635442</v>
      </c>
      <c r="C20" s="282">
        <v>58485</v>
      </c>
    </row>
    <row r="21" spans="1:3" ht="13.5">
      <c r="A21" s="280">
        <v>2022</v>
      </c>
      <c r="B21" s="281">
        <v>2675331</v>
      </c>
      <c r="C21" s="282">
        <v>60621</v>
      </c>
    </row>
    <row r="22" spans="1:3" ht="13.5">
      <c r="A22" s="280">
        <v>2023</v>
      </c>
      <c r="B22" s="282">
        <v>2991881.0270637199</v>
      </c>
      <c r="C22" s="282">
        <v>64430</v>
      </c>
    </row>
    <row r="23" spans="1:3" ht="14.25" thickBot="1">
      <c r="A23" s="283">
        <v>2024</v>
      </c>
      <c r="B23" s="345">
        <v>2944940.5527945398</v>
      </c>
      <c r="C23" s="345">
        <v>62621</v>
      </c>
    </row>
    <row r="24" spans="1:3" ht="13.5">
      <c r="A24" s="610" t="s">
        <v>381</v>
      </c>
      <c r="B24" s="610"/>
      <c r="C24" s="610"/>
    </row>
    <row r="25" spans="1:3" ht="13.5">
      <c r="A25" s="286" t="s">
        <v>264</v>
      </c>
      <c r="B25" s="287"/>
      <c r="C25" s="287"/>
    </row>
    <row r="27" spans="1:3">
      <c r="B27" s="48"/>
    </row>
    <row r="28" spans="1:3">
      <c r="B28" s="48"/>
    </row>
    <row r="29" spans="1:3">
      <c r="B29" s="48"/>
    </row>
  </sheetData>
  <mergeCells count="4">
    <mergeCell ref="A1:C1"/>
    <mergeCell ref="A3:C3"/>
    <mergeCell ref="A4:C4"/>
    <mergeCell ref="A24:C24"/>
  </mergeCells>
  <printOptions horizontalCentered="1" verticalCentered="1"/>
  <pageMargins left="0.39370078740157477" right="0.39370078740157477" top="0.39370078740157477" bottom="0.39370078740157477" header="0.21" footer="0"/>
  <pageSetup paperSize="9" scale="78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1">
    <pageSetUpPr fitToPage="1"/>
  </sheetPr>
  <dimension ref="A1:C24"/>
  <sheetViews>
    <sheetView view="pageBreakPreview" zoomScale="130" zoomScaleNormal="75" zoomScaleSheetLayoutView="130" workbookViewId="0">
      <selection activeCell="C23" sqref="C23"/>
    </sheetView>
  </sheetViews>
  <sheetFormatPr baseColWidth="10" defaultColWidth="11.42578125" defaultRowHeight="12.75"/>
  <cols>
    <col min="1" max="3" width="28.7109375" style="47" customWidth="1"/>
    <col min="4" max="4" width="2" style="47" customWidth="1"/>
    <col min="5" max="16384" width="11.42578125" style="47"/>
  </cols>
  <sheetData>
    <row r="1" spans="1:3" ht="18.75">
      <c r="A1" s="510" t="s">
        <v>187</v>
      </c>
      <c r="B1" s="510"/>
      <c r="C1" s="510"/>
    </row>
    <row r="2" spans="1:3" ht="13.5">
      <c r="A2" s="276"/>
      <c r="B2" s="276"/>
      <c r="C2" s="276"/>
    </row>
    <row r="3" spans="1:3" ht="15.75">
      <c r="A3" s="608" t="s">
        <v>348</v>
      </c>
      <c r="B3" s="608"/>
      <c r="C3" s="608"/>
    </row>
    <row r="4" spans="1:3" ht="15.75">
      <c r="A4" s="609" t="s">
        <v>294</v>
      </c>
      <c r="B4" s="609"/>
      <c r="C4" s="609"/>
    </row>
    <row r="5" spans="1:3" ht="13.5" thickBot="1"/>
    <row r="6" spans="1:3" ht="27" customHeight="1" thickBot="1">
      <c r="A6" s="288" t="s">
        <v>202</v>
      </c>
      <c r="B6" s="289" t="s">
        <v>204</v>
      </c>
      <c r="C6" s="291" t="s">
        <v>265</v>
      </c>
    </row>
    <row r="7" spans="1:3" ht="13.15" customHeight="1">
      <c r="A7" s="277">
        <v>2008</v>
      </c>
      <c r="B7" s="278">
        <v>21291</v>
      </c>
      <c r="C7" s="279">
        <v>2168</v>
      </c>
    </row>
    <row r="8" spans="1:3" ht="13.15" customHeight="1">
      <c r="A8" s="280">
        <v>2009</v>
      </c>
      <c r="B8" s="281">
        <v>25291</v>
      </c>
      <c r="C8" s="282">
        <v>2465</v>
      </c>
    </row>
    <row r="9" spans="1:3" ht="13.5">
      <c r="A9" s="280">
        <v>2010</v>
      </c>
      <c r="B9" s="281">
        <v>27877</v>
      </c>
      <c r="C9" s="282">
        <v>2747</v>
      </c>
    </row>
    <row r="10" spans="1:3" ht="13.5">
      <c r="A10" s="280">
        <v>2011</v>
      </c>
      <c r="B10" s="281">
        <v>32206</v>
      </c>
      <c r="C10" s="282">
        <v>2729</v>
      </c>
    </row>
    <row r="11" spans="1:3" ht="13.5">
      <c r="A11" s="280">
        <v>2012</v>
      </c>
      <c r="B11" s="281">
        <v>30462</v>
      </c>
      <c r="C11" s="282">
        <v>2790</v>
      </c>
    </row>
    <row r="12" spans="1:3" ht="13.5">
      <c r="A12" s="280">
        <v>2013</v>
      </c>
      <c r="B12" s="281">
        <v>30502</v>
      </c>
      <c r="C12" s="282">
        <v>2842</v>
      </c>
    </row>
    <row r="13" spans="1:3" ht="13.5">
      <c r="A13" s="280">
        <v>2014</v>
      </c>
      <c r="B13" s="281">
        <v>30602</v>
      </c>
      <c r="C13" s="282">
        <v>3082</v>
      </c>
    </row>
    <row r="14" spans="1:3" ht="13.5">
      <c r="A14" s="280">
        <v>2015</v>
      </c>
      <c r="B14" s="281">
        <v>34673</v>
      </c>
      <c r="C14" s="282">
        <v>3492</v>
      </c>
    </row>
    <row r="15" spans="1:3" ht="13.5">
      <c r="A15" s="280">
        <v>2016</v>
      </c>
      <c r="B15" s="281">
        <v>36207</v>
      </c>
      <c r="C15" s="282">
        <v>3810</v>
      </c>
    </row>
    <row r="16" spans="1:3" ht="13.5">
      <c r="A16" s="280">
        <v>2017</v>
      </c>
      <c r="B16" s="281">
        <v>37712</v>
      </c>
      <c r="C16" s="282">
        <v>4297</v>
      </c>
    </row>
    <row r="17" spans="1:3" ht="13.5">
      <c r="A17" s="280">
        <v>2018</v>
      </c>
      <c r="B17" s="281">
        <v>39505</v>
      </c>
      <c r="C17" s="282">
        <v>4627</v>
      </c>
    </row>
    <row r="18" spans="1:3" ht="13.5">
      <c r="A18" s="280">
        <v>2019</v>
      </c>
      <c r="B18" s="281">
        <v>41838</v>
      </c>
      <c r="C18" s="282">
        <v>5230</v>
      </c>
    </row>
    <row r="19" spans="1:3" ht="13.5">
      <c r="A19" s="280">
        <v>2020</v>
      </c>
      <c r="B19" s="281">
        <v>44493</v>
      </c>
      <c r="C19" s="282">
        <v>5561</v>
      </c>
    </row>
    <row r="20" spans="1:3" ht="13.5">
      <c r="A20" s="280">
        <v>2021</v>
      </c>
      <c r="B20" s="281">
        <v>53029</v>
      </c>
      <c r="C20" s="282">
        <v>5921</v>
      </c>
    </row>
    <row r="21" spans="1:3" ht="13.5">
      <c r="A21" s="280">
        <v>2022</v>
      </c>
      <c r="B21" s="281">
        <v>56024</v>
      </c>
      <c r="C21" s="282">
        <v>5773</v>
      </c>
    </row>
    <row r="22" spans="1:3" ht="13.5">
      <c r="A22" s="280">
        <v>2023</v>
      </c>
      <c r="B22" s="281">
        <v>57980</v>
      </c>
      <c r="C22" s="282">
        <v>6149</v>
      </c>
    </row>
    <row r="23" spans="1:3" ht="14.25" thickBot="1">
      <c r="A23" s="283">
        <v>2024</v>
      </c>
      <c r="B23" s="284">
        <v>56067</v>
      </c>
      <c r="C23" s="285">
        <v>6174</v>
      </c>
    </row>
    <row r="24" spans="1:3" ht="21" customHeight="1">
      <c r="A24" s="610" t="s">
        <v>381</v>
      </c>
      <c r="B24" s="610"/>
      <c r="C24" s="610"/>
    </row>
  </sheetData>
  <mergeCells count="4">
    <mergeCell ref="A1:C1"/>
    <mergeCell ref="A3:C3"/>
    <mergeCell ref="A4:C4"/>
    <mergeCell ref="A24:C24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2">
    <pageSetUpPr fitToPage="1"/>
  </sheetPr>
  <dimension ref="A1:K90"/>
  <sheetViews>
    <sheetView view="pageBreakPreview" topLeftCell="A25" zoomScale="85" zoomScaleNormal="70" zoomScaleSheetLayoutView="85" workbookViewId="0">
      <selection activeCell="D69" sqref="D69"/>
    </sheetView>
  </sheetViews>
  <sheetFormatPr baseColWidth="10" defaultColWidth="24.7109375" defaultRowHeight="12.75"/>
  <cols>
    <col min="1" max="1" width="35.140625" style="47" customWidth="1"/>
    <col min="2" max="9" width="24.7109375" style="47" customWidth="1"/>
    <col min="10" max="10" width="21.28515625" style="47" customWidth="1"/>
    <col min="11" max="11" width="4" style="47" customWidth="1"/>
    <col min="12" max="16384" width="24.7109375" style="47"/>
  </cols>
  <sheetData>
    <row r="1" spans="1:11" ht="18.75">
      <c r="A1" s="499" t="s">
        <v>187</v>
      </c>
      <c r="B1" s="499"/>
      <c r="C1" s="499"/>
      <c r="D1" s="499"/>
      <c r="E1" s="499"/>
      <c r="F1" s="499"/>
      <c r="G1" s="499"/>
      <c r="H1" s="499"/>
      <c r="I1" s="499"/>
      <c r="J1" s="499"/>
    </row>
    <row r="2" spans="1:11" ht="13.5">
      <c r="A2" s="293"/>
      <c r="B2" s="293"/>
      <c r="C2" s="293"/>
      <c r="D2" s="293"/>
      <c r="E2" s="293"/>
      <c r="F2" s="293"/>
      <c r="G2" s="293"/>
      <c r="H2" s="293"/>
      <c r="I2" s="293"/>
      <c r="J2" s="293"/>
    </row>
    <row r="3" spans="1:11" ht="30.75" customHeight="1">
      <c r="A3" s="611" t="s">
        <v>484</v>
      </c>
      <c r="B3" s="611"/>
      <c r="C3" s="611"/>
      <c r="D3" s="611"/>
      <c r="E3" s="611"/>
      <c r="F3" s="611"/>
      <c r="G3" s="611"/>
      <c r="H3" s="611"/>
      <c r="I3" s="611"/>
      <c r="J3" s="611"/>
      <c r="K3" s="29"/>
    </row>
    <row r="4" spans="1:11" ht="14.25" customHeight="1" thickBot="1">
      <c r="A4" s="292"/>
      <c r="B4" s="292"/>
      <c r="C4" s="292"/>
      <c r="D4" s="292"/>
      <c r="E4" s="292"/>
      <c r="F4" s="292"/>
      <c r="G4" s="292"/>
      <c r="H4" s="292"/>
      <c r="I4" s="292"/>
      <c r="J4" s="292"/>
    </row>
    <row r="5" spans="1:11" ht="18.75" customHeight="1">
      <c r="A5" s="612" t="s">
        <v>177</v>
      </c>
      <c r="B5" s="614" t="s">
        <v>296</v>
      </c>
      <c r="C5" s="614" t="s">
        <v>443</v>
      </c>
      <c r="D5" s="615" t="s">
        <v>297</v>
      </c>
      <c r="E5" s="615" t="s">
        <v>191</v>
      </c>
      <c r="F5" s="614" t="s">
        <v>134</v>
      </c>
      <c r="G5" s="615" t="s">
        <v>135</v>
      </c>
      <c r="H5" s="614" t="s">
        <v>133</v>
      </c>
      <c r="I5" s="615" t="s">
        <v>159</v>
      </c>
      <c r="J5" s="616" t="s">
        <v>218</v>
      </c>
    </row>
    <row r="6" spans="1:11" ht="16.5" customHeight="1">
      <c r="A6" s="500"/>
      <c r="B6" s="511"/>
      <c r="C6" s="511"/>
      <c r="D6" s="506"/>
      <c r="E6" s="506"/>
      <c r="F6" s="511"/>
      <c r="G6" s="506"/>
      <c r="H6" s="511"/>
      <c r="I6" s="506"/>
      <c r="J6" s="508"/>
    </row>
    <row r="7" spans="1:11" ht="27" customHeight="1" thickBot="1">
      <c r="A7" s="613"/>
      <c r="B7" s="512"/>
      <c r="C7" s="512"/>
      <c r="D7" s="507"/>
      <c r="E7" s="507"/>
      <c r="F7" s="512"/>
      <c r="G7" s="507"/>
      <c r="H7" s="512"/>
      <c r="I7" s="507"/>
      <c r="J7" s="509"/>
    </row>
    <row r="8" spans="1:11" ht="16.899999999999999" customHeight="1">
      <c r="A8" s="271" t="s">
        <v>497</v>
      </c>
      <c r="B8" s="298">
        <v>10.327500000000001</v>
      </c>
      <c r="C8" s="298">
        <v>0</v>
      </c>
      <c r="D8" s="298">
        <v>9.0606999999999989</v>
      </c>
      <c r="E8" s="298">
        <v>9.6060000000000016</v>
      </c>
      <c r="F8" s="298">
        <v>0.65739999999999998</v>
      </c>
      <c r="G8" s="298">
        <v>81.01169999999999</v>
      </c>
      <c r="H8" s="298">
        <v>0.32129999999999997</v>
      </c>
      <c r="I8" s="299">
        <v>0.25440000000000002</v>
      </c>
      <c r="J8" s="300">
        <v>41.028199999999998</v>
      </c>
    </row>
    <row r="9" spans="1:11" ht="13.5">
      <c r="A9" s="272" t="s">
        <v>91</v>
      </c>
      <c r="B9" s="301">
        <v>126.16240000000001</v>
      </c>
      <c r="C9" s="301">
        <v>6.9275000000000002</v>
      </c>
      <c r="D9" s="301">
        <v>21.065200000000001</v>
      </c>
      <c r="E9" s="301">
        <v>10.366300000000001</v>
      </c>
      <c r="F9" s="301">
        <v>0</v>
      </c>
      <c r="G9" s="301">
        <v>129.4426</v>
      </c>
      <c r="H9" s="301">
        <v>5.5688000000000004</v>
      </c>
      <c r="I9" s="301">
        <v>18.5625</v>
      </c>
      <c r="J9" s="302">
        <v>1128.6596000000002</v>
      </c>
    </row>
    <row r="10" spans="1:11" ht="13.5">
      <c r="A10" s="273" t="s">
        <v>156</v>
      </c>
      <c r="B10" s="304">
        <v>106.045</v>
      </c>
      <c r="C10" s="304">
        <v>0.123</v>
      </c>
      <c r="D10" s="304">
        <v>2.4207999999999998</v>
      </c>
      <c r="E10" s="304">
        <v>0.1087</v>
      </c>
      <c r="F10" s="305">
        <v>0</v>
      </c>
      <c r="G10" s="304">
        <v>53.860799999999998</v>
      </c>
      <c r="H10" s="301">
        <v>51.788899999999998</v>
      </c>
      <c r="I10" s="305">
        <v>14.7056</v>
      </c>
      <c r="J10" s="302">
        <v>118.06180000000001</v>
      </c>
    </row>
    <row r="11" spans="1:11" ht="13.5">
      <c r="A11" s="272" t="s">
        <v>92</v>
      </c>
      <c r="B11" s="301">
        <v>3.3513999999999999</v>
      </c>
      <c r="C11" s="301">
        <v>0</v>
      </c>
      <c r="D11" s="301">
        <v>2.3068</v>
      </c>
      <c r="E11" s="301">
        <v>0</v>
      </c>
      <c r="F11" s="301">
        <v>3.8790000000000004</v>
      </c>
      <c r="G11" s="301">
        <v>142.35429999999999</v>
      </c>
      <c r="H11" s="301">
        <v>11.3431</v>
      </c>
      <c r="I11" s="301">
        <v>2.1873</v>
      </c>
      <c r="J11" s="302">
        <v>44.361899999999999</v>
      </c>
    </row>
    <row r="12" spans="1:11" ht="13.5">
      <c r="A12" s="274" t="s">
        <v>93</v>
      </c>
      <c r="B12" s="306">
        <v>245.88630000000001</v>
      </c>
      <c r="C12" s="306">
        <v>7.0505000000000004</v>
      </c>
      <c r="D12" s="306">
        <v>34.853500000000004</v>
      </c>
      <c r="E12" s="306">
        <v>20.081000000000003</v>
      </c>
      <c r="F12" s="306">
        <v>4.5364000000000004</v>
      </c>
      <c r="G12" s="306">
        <v>406.6694</v>
      </c>
      <c r="H12" s="306">
        <v>69.022099999999995</v>
      </c>
      <c r="I12" s="306">
        <v>35.709800000000001</v>
      </c>
      <c r="J12" s="307">
        <v>1332.1115000000002</v>
      </c>
    </row>
    <row r="13" spans="1:11" ht="13.5">
      <c r="A13" s="272"/>
      <c r="B13" s="308"/>
      <c r="C13" s="308"/>
      <c r="D13" s="308"/>
      <c r="E13" s="308"/>
      <c r="F13" s="308"/>
      <c r="G13" s="308"/>
      <c r="H13" s="308"/>
      <c r="I13" s="308"/>
      <c r="J13" s="309"/>
    </row>
    <row r="14" spans="1:11" ht="13.5">
      <c r="A14" s="274" t="s">
        <v>498</v>
      </c>
      <c r="B14" s="306">
        <v>37.897800000000004</v>
      </c>
      <c r="C14" s="306">
        <v>13.863</v>
      </c>
      <c r="D14" s="306">
        <v>2.0350000000000001</v>
      </c>
      <c r="E14" s="306">
        <v>16.180199999999999</v>
      </c>
      <c r="F14" s="306">
        <v>3.2029999999999998</v>
      </c>
      <c r="G14" s="306">
        <v>418.16634999999997</v>
      </c>
      <c r="H14" s="306">
        <v>1.5225</v>
      </c>
      <c r="I14" s="306">
        <v>3.85E-2</v>
      </c>
      <c r="J14" s="307">
        <v>46.936599999999999</v>
      </c>
    </row>
    <row r="15" spans="1:11" ht="13.5">
      <c r="A15" s="272"/>
      <c r="B15" s="308"/>
      <c r="C15" s="308"/>
      <c r="D15" s="308"/>
      <c r="E15" s="308"/>
      <c r="F15" s="308"/>
      <c r="G15" s="308"/>
      <c r="H15" s="308"/>
      <c r="I15" s="308"/>
      <c r="J15" s="309"/>
    </row>
    <row r="16" spans="1:11" ht="13.5">
      <c r="A16" s="274" t="s">
        <v>94</v>
      </c>
      <c r="B16" s="306">
        <v>0</v>
      </c>
      <c r="C16" s="306">
        <v>4.8490000000000002</v>
      </c>
      <c r="D16" s="306">
        <v>0</v>
      </c>
      <c r="E16" s="306">
        <v>0.03</v>
      </c>
      <c r="F16" s="306">
        <v>2.3700000000000006</v>
      </c>
      <c r="G16" s="306">
        <v>15.132</v>
      </c>
      <c r="H16" s="306">
        <v>3.7160000000000002</v>
      </c>
      <c r="I16" s="306">
        <v>0</v>
      </c>
      <c r="J16" s="307">
        <v>24.774000000000001</v>
      </c>
    </row>
    <row r="17" spans="1:10" ht="13.15" customHeight="1">
      <c r="A17" s="272"/>
      <c r="B17" s="308"/>
      <c r="C17" s="308"/>
      <c r="D17" s="308"/>
      <c r="E17" s="308"/>
      <c r="F17" s="308"/>
      <c r="G17" s="308"/>
      <c r="H17" s="308"/>
      <c r="I17" s="308"/>
      <c r="J17" s="309"/>
    </row>
    <row r="18" spans="1:10" ht="13.5">
      <c r="A18" s="272" t="s">
        <v>499</v>
      </c>
      <c r="B18" s="301">
        <v>263.29999999999995</v>
      </c>
      <c r="C18" s="301">
        <v>104.5</v>
      </c>
      <c r="D18" s="301">
        <v>14.9</v>
      </c>
      <c r="E18" s="301">
        <v>31.999999999999996</v>
      </c>
      <c r="F18" s="305">
        <v>0</v>
      </c>
      <c r="G18" s="301">
        <v>31.200000000000003</v>
      </c>
      <c r="H18" s="304">
        <v>1641.8999999999999</v>
      </c>
      <c r="I18" s="305">
        <v>40.900000000000006</v>
      </c>
      <c r="J18" s="302">
        <v>10.399999999999999</v>
      </c>
    </row>
    <row r="19" spans="1:10" ht="13.5">
      <c r="A19" s="272" t="s">
        <v>500</v>
      </c>
      <c r="B19" s="301">
        <v>2.2000000000000002</v>
      </c>
      <c r="C19" s="301">
        <v>0</v>
      </c>
      <c r="D19" s="301">
        <v>0.1</v>
      </c>
      <c r="E19" s="301">
        <v>0</v>
      </c>
      <c r="F19" s="305">
        <v>0</v>
      </c>
      <c r="G19" s="301">
        <v>329.6</v>
      </c>
      <c r="H19" s="305">
        <v>27.599999999999998</v>
      </c>
      <c r="I19" s="305">
        <v>3</v>
      </c>
      <c r="J19" s="302">
        <v>39.199999999999996</v>
      </c>
    </row>
    <row r="20" spans="1:10" ht="13.5">
      <c r="A20" s="272" t="s">
        <v>501</v>
      </c>
      <c r="B20" s="305">
        <v>0.4</v>
      </c>
      <c r="C20" s="305">
        <v>1.3</v>
      </c>
      <c r="D20" s="305">
        <v>0.6</v>
      </c>
      <c r="E20" s="305">
        <v>0</v>
      </c>
      <c r="F20" s="301">
        <v>0.6</v>
      </c>
      <c r="G20" s="305">
        <v>50.6</v>
      </c>
      <c r="H20" s="305">
        <v>12.6</v>
      </c>
      <c r="I20" s="305">
        <v>0</v>
      </c>
      <c r="J20" s="302">
        <v>5.0999999999999996</v>
      </c>
    </row>
    <row r="21" spans="1:10" ht="13.5">
      <c r="A21" s="274" t="s">
        <v>199</v>
      </c>
      <c r="B21" s="306">
        <v>265.89999999999998</v>
      </c>
      <c r="C21" s="306">
        <v>105.80000000000001</v>
      </c>
      <c r="D21" s="306">
        <v>15.6</v>
      </c>
      <c r="E21" s="306">
        <v>31.999999999999996</v>
      </c>
      <c r="F21" s="306">
        <v>0.6</v>
      </c>
      <c r="G21" s="306">
        <v>411.40000000000003</v>
      </c>
      <c r="H21" s="306">
        <v>1682.1</v>
      </c>
      <c r="I21" s="306">
        <v>43.900000000000006</v>
      </c>
      <c r="J21" s="307">
        <v>54.7</v>
      </c>
    </row>
    <row r="22" spans="1:10" ht="13.5">
      <c r="A22" s="272"/>
      <c r="B22" s="308"/>
      <c r="C22" s="308"/>
      <c r="D22" s="308"/>
      <c r="E22" s="308"/>
      <c r="F22" s="308"/>
      <c r="G22" s="308"/>
      <c r="H22" s="308"/>
      <c r="I22" s="308"/>
      <c r="J22" s="309"/>
    </row>
    <row r="23" spans="1:10" ht="13.5">
      <c r="A23" s="274" t="s">
        <v>502</v>
      </c>
      <c r="B23" s="306">
        <v>5563.0389999999998</v>
      </c>
      <c r="C23" s="306">
        <v>628.25</v>
      </c>
      <c r="D23" s="306">
        <v>25.349</v>
      </c>
      <c r="E23" s="306">
        <v>237.50700000000001</v>
      </c>
      <c r="F23" s="310">
        <v>1.4E-2</v>
      </c>
      <c r="G23" s="306">
        <v>261.15299999999996</v>
      </c>
      <c r="H23" s="306">
        <v>1928.9099999999999</v>
      </c>
      <c r="I23" s="310">
        <v>965.76900000000001</v>
      </c>
      <c r="J23" s="307">
        <v>760.32500000000005</v>
      </c>
    </row>
    <row r="24" spans="1:10" ht="13.5">
      <c r="A24" s="272"/>
      <c r="B24" s="308"/>
      <c r="C24" s="308"/>
      <c r="D24" s="308"/>
      <c r="E24" s="308"/>
      <c r="F24" s="308"/>
      <c r="G24" s="308"/>
      <c r="H24" s="308"/>
      <c r="I24" s="308"/>
      <c r="J24" s="309"/>
    </row>
    <row r="25" spans="1:10" ht="13.5">
      <c r="A25" s="274" t="s">
        <v>503</v>
      </c>
      <c r="B25" s="306">
        <v>141.30140000000003</v>
      </c>
      <c r="C25" s="306">
        <v>20.808500000000002</v>
      </c>
      <c r="D25" s="306">
        <v>2.4918999999999998</v>
      </c>
      <c r="E25" s="306">
        <v>1.1652</v>
      </c>
      <c r="F25" s="310">
        <v>0</v>
      </c>
      <c r="G25" s="306">
        <v>149.53729999999999</v>
      </c>
      <c r="H25" s="306">
        <v>2883.3094999999998</v>
      </c>
      <c r="I25" s="310">
        <v>809.10910000000001</v>
      </c>
      <c r="J25" s="311">
        <v>1667.6372999999999</v>
      </c>
    </row>
    <row r="26" spans="1:10" ht="13.5">
      <c r="A26" s="272"/>
      <c r="B26" s="308"/>
      <c r="C26" s="308"/>
      <c r="D26" s="308"/>
      <c r="E26" s="308"/>
      <c r="F26" s="308"/>
      <c r="G26" s="308"/>
      <c r="H26" s="308"/>
      <c r="I26" s="308"/>
      <c r="J26" s="309"/>
    </row>
    <row r="27" spans="1:10" ht="13.5">
      <c r="A27" s="272" t="s">
        <v>95</v>
      </c>
      <c r="B27" s="301">
        <v>1819.08</v>
      </c>
      <c r="C27" s="301">
        <v>429.92200000000003</v>
      </c>
      <c r="D27" s="301">
        <v>3.5847000000000002</v>
      </c>
      <c r="E27" s="301">
        <v>97.944399999999987</v>
      </c>
      <c r="F27" s="305">
        <v>0</v>
      </c>
      <c r="G27" s="301">
        <v>314.55</v>
      </c>
      <c r="H27" s="301">
        <v>406.33</v>
      </c>
      <c r="I27" s="305">
        <v>505.15</v>
      </c>
      <c r="J27" s="302">
        <v>1049.26</v>
      </c>
    </row>
    <row r="28" spans="1:10" ht="13.5">
      <c r="A28" s="272" t="s">
        <v>96</v>
      </c>
      <c r="B28" s="301">
        <v>5536.15</v>
      </c>
      <c r="C28" s="301">
        <v>789.23</v>
      </c>
      <c r="D28" s="301">
        <v>3.6999999999999997</v>
      </c>
      <c r="E28" s="301">
        <v>1201.9100000000001</v>
      </c>
      <c r="F28" s="305">
        <v>0</v>
      </c>
      <c r="G28" s="301">
        <v>5</v>
      </c>
      <c r="H28" s="301">
        <v>249.97000000000003</v>
      </c>
      <c r="I28" s="301">
        <v>8510.9390000000003</v>
      </c>
      <c r="J28" s="302">
        <v>5640.9100000000008</v>
      </c>
    </row>
    <row r="29" spans="1:10" ht="13.5">
      <c r="A29" s="272" t="s">
        <v>97</v>
      </c>
      <c r="B29" s="301">
        <v>18769.12</v>
      </c>
      <c r="C29" s="301">
        <v>3562.92</v>
      </c>
      <c r="D29" s="301">
        <v>19.489100000000001</v>
      </c>
      <c r="E29" s="301">
        <v>140.7567</v>
      </c>
      <c r="F29" s="305">
        <v>0</v>
      </c>
      <c r="G29" s="301">
        <v>473.41</v>
      </c>
      <c r="H29" s="301">
        <v>2229.67</v>
      </c>
      <c r="I29" s="301">
        <v>1678.6100000000001</v>
      </c>
      <c r="J29" s="302">
        <v>4390.8500000000004</v>
      </c>
    </row>
    <row r="30" spans="1:10" ht="13.5">
      <c r="A30" s="274" t="s">
        <v>200</v>
      </c>
      <c r="B30" s="306">
        <v>26124.35</v>
      </c>
      <c r="C30" s="306">
        <v>4782.0720000000001</v>
      </c>
      <c r="D30" s="306">
        <v>26.773800000000001</v>
      </c>
      <c r="E30" s="306">
        <v>1440.6111000000001</v>
      </c>
      <c r="F30" s="310">
        <v>0</v>
      </c>
      <c r="G30" s="306">
        <v>792.96</v>
      </c>
      <c r="H30" s="306">
        <v>2885.9700000000003</v>
      </c>
      <c r="I30" s="306">
        <v>10694.699000000001</v>
      </c>
      <c r="J30" s="307">
        <v>11081.02</v>
      </c>
    </row>
    <row r="31" spans="1:10" ht="13.5">
      <c r="A31" s="272"/>
      <c r="B31" s="308"/>
      <c r="C31" s="308"/>
      <c r="D31" s="308"/>
      <c r="E31" s="308"/>
      <c r="F31" s="308"/>
      <c r="G31" s="308"/>
      <c r="H31" s="308"/>
      <c r="I31" s="308"/>
      <c r="J31" s="309"/>
    </row>
    <row r="32" spans="1:10" ht="13.5">
      <c r="A32" s="272" t="s">
        <v>98</v>
      </c>
      <c r="B32" s="301">
        <v>2565.9599999999996</v>
      </c>
      <c r="C32" s="301">
        <v>188.79</v>
      </c>
      <c r="D32" s="301">
        <v>12.529999999999998</v>
      </c>
      <c r="E32" s="301">
        <v>171.12</v>
      </c>
      <c r="F32" s="301">
        <v>2.0499999999999998</v>
      </c>
      <c r="G32" s="301">
        <v>80.639999999999986</v>
      </c>
      <c r="H32" s="301">
        <v>16614.48</v>
      </c>
      <c r="I32" s="301">
        <v>597.82449999999994</v>
      </c>
      <c r="J32" s="302">
        <v>169.64000000000001</v>
      </c>
    </row>
    <row r="33" spans="1:10" ht="13.5">
      <c r="A33" s="272" t="s">
        <v>99</v>
      </c>
      <c r="B33" s="301">
        <v>1952.7299999999998</v>
      </c>
      <c r="C33" s="301">
        <v>79.889999999999986</v>
      </c>
      <c r="D33" s="301">
        <v>17.689999999999998</v>
      </c>
      <c r="E33" s="301">
        <v>121.09</v>
      </c>
      <c r="F33" s="305">
        <v>0.30000000000000004</v>
      </c>
      <c r="G33" s="301">
        <v>113.29999999999998</v>
      </c>
      <c r="H33" s="301">
        <v>1062.1500000000001</v>
      </c>
      <c r="I33" s="301">
        <v>465.87</v>
      </c>
      <c r="J33" s="302">
        <v>70.5</v>
      </c>
    </row>
    <row r="34" spans="1:10" ht="13.5">
      <c r="A34" s="272" t="s">
        <v>100</v>
      </c>
      <c r="B34" s="301">
        <v>2881.8700000000003</v>
      </c>
      <c r="C34" s="301">
        <v>180.76</v>
      </c>
      <c r="D34" s="301">
        <v>11.95</v>
      </c>
      <c r="E34" s="301">
        <v>92.4</v>
      </c>
      <c r="F34" s="303">
        <v>0</v>
      </c>
      <c r="G34" s="301">
        <v>1052.76</v>
      </c>
      <c r="H34" s="301">
        <v>3300.3100000000004</v>
      </c>
      <c r="I34" s="301">
        <v>5296.56</v>
      </c>
      <c r="J34" s="302">
        <v>1664.9199999999998</v>
      </c>
    </row>
    <row r="35" spans="1:10" ht="13.5">
      <c r="A35" s="272" t="s">
        <v>101</v>
      </c>
      <c r="B35" s="301">
        <v>580.97</v>
      </c>
      <c r="C35" s="301">
        <v>65.920000000000016</v>
      </c>
      <c r="D35" s="301">
        <v>16.36</v>
      </c>
      <c r="E35" s="301">
        <v>85.41</v>
      </c>
      <c r="F35" s="301">
        <v>290.96100000000001</v>
      </c>
      <c r="G35" s="301">
        <v>223.79000000000002</v>
      </c>
      <c r="H35" s="301">
        <v>13337.36</v>
      </c>
      <c r="I35" s="301">
        <v>4285.9285</v>
      </c>
      <c r="J35" s="302">
        <v>2678.7099999999996</v>
      </c>
    </row>
    <row r="36" spans="1:10" ht="13.5">
      <c r="A36" s="274" t="s">
        <v>102</v>
      </c>
      <c r="B36" s="306">
        <v>7981.53</v>
      </c>
      <c r="C36" s="306">
        <v>515.3599999999999</v>
      </c>
      <c r="D36" s="306">
        <v>58.529999999999994</v>
      </c>
      <c r="E36" s="306">
        <v>470.02</v>
      </c>
      <c r="F36" s="306">
        <v>293.31100000000004</v>
      </c>
      <c r="G36" s="306">
        <v>1470.49</v>
      </c>
      <c r="H36" s="306">
        <v>34314.300000000003</v>
      </c>
      <c r="I36" s="306">
        <v>10646.183000000001</v>
      </c>
      <c r="J36" s="307">
        <v>4583.7699999999995</v>
      </c>
    </row>
    <row r="37" spans="1:10" ht="13.5">
      <c r="A37" s="272"/>
      <c r="B37" s="301"/>
      <c r="C37" s="301"/>
      <c r="D37" s="301"/>
      <c r="E37" s="301"/>
      <c r="F37" s="301"/>
      <c r="G37" s="301"/>
      <c r="H37" s="301"/>
      <c r="I37" s="301"/>
      <c r="J37" s="302"/>
    </row>
    <row r="38" spans="1:10" ht="13.5">
      <c r="A38" s="274" t="s">
        <v>504</v>
      </c>
      <c r="B38" s="306">
        <v>6427.7747999999992</v>
      </c>
      <c r="C38" s="306">
        <v>1660.0181</v>
      </c>
      <c r="D38" s="306">
        <v>10.74</v>
      </c>
      <c r="E38" s="306">
        <v>79.48</v>
      </c>
      <c r="F38" s="306">
        <v>91.561199999999999</v>
      </c>
      <c r="G38" s="306">
        <v>231.59399999999999</v>
      </c>
      <c r="H38" s="306">
        <v>1510.8429999999998</v>
      </c>
      <c r="I38" s="306">
        <v>1921.836</v>
      </c>
      <c r="J38" s="307">
        <v>4269.0213000000003</v>
      </c>
    </row>
    <row r="39" spans="1:10" ht="13.5">
      <c r="A39" s="272"/>
      <c r="B39" s="301"/>
      <c r="C39" s="301"/>
      <c r="D39" s="301"/>
      <c r="E39" s="301"/>
      <c r="F39" s="301"/>
      <c r="G39" s="301"/>
      <c r="H39" s="301"/>
      <c r="I39" s="301"/>
      <c r="J39" s="302"/>
    </row>
    <row r="40" spans="1:10" ht="13.5">
      <c r="A40" s="272" t="s">
        <v>201</v>
      </c>
      <c r="B40" s="301">
        <v>821.60000000000014</v>
      </c>
      <c r="C40" s="301">
        <v>498.77000000000004</v>
      </c>
      <c r="D40" s="301">
        <v>18.37</v>
      </c>
      <c r="E40" s="301">
        <v>324.73</v>
      </c>
      <c r="F40" s="305">
        <v>0</v>
      </c>
      <c r="G40" s="301">
        <v>12.74</v>
      </c>
      <c r="H40" s="301">
        <v>268.99</v>
      </c>
      <c r="I40" s="301">
        <v>114.35000000000001</v>
      </c>
      <c r="J40" s="302">
        <v>43.230000000000004</v>
      </c>
    </row>
    <row r="41" spans="1:10" ht="13.5">
      <c r="A41" s="272" t="s">
        <v>103</v>
      </c>
      <c r="B41" s="301">
        <v>1207.72</v>
      </c>
      <c r="C41" s="301">
        <v>1006.26</v>
      </c>
      <c r="D41" s="301">
        <v>29.44</v>
      </c>
      <c r="E41" s="301">
        <v>373.82000000000005</v>
      </c>
      <c r="F41" s="305">
        <v>0</v>
      </c>
      <c r="G41" s="301">
        <v>5.8600000000000012</v>
      </c>
      <c r="H41" s="301">
        <v>3975.0123999999996</v>
      </c>
      <c r="I41" s="305">
        <v>4.04</v>
      </c>
      <c r="J41" s="302">
        <v>159.37</v>
      </c>
    </row>
    <row r="42" spans="1:10" ht="13.5">
      <c r="A42" s="272" t="s">
        <v>104</v>
      </c>
      <c r="B42" s="301">
        <v>783.43780000000004</v>
      </c>
      <c r="C42" s="301">
        <v>462.21489999999994</v>
      </c>
      <c r="D42" s="301">
        <v>8.3773</v>
      </c>
      <c r="E42" s="301">
        <v>116.44999999999999</v>
      </c>
      <c r="F42" s="305">
        <v>0</v>
      </c>
      <c r="G42" s="301">
        <v>4.75</v>
      </c>
      <c r="H42" s="301">
        <v>415.8732</v>
      </c>
      <c r="I42" s="301">
        <v>8.4499999999999993</v>
      </c>
      <c r="J42" s="302">
        <v>99.295100000000005</v>
      </c>
    </row>
    <row r="43" spans="1:10" ht="13.5">
      <c r="A43" s="272" t="s">
        <v>105</v>
      </c>
      <c r="B43" s="301">
        <v>908.09100000000001</v>
      </c>
      <c r="C43" s="301">
        <v>486.08</v>
      </c>
      <c r="D43" s="301">
        <v>11.219999999999999</v>
      </c>
      <c r="E43" s="301">
        <v>233.14</v>
      </c>
      <c r="F43" s="305">
        <v>0</v>
      </c>
      <c r="G43" s="301">
        <v>3.3</v>
      </c>
      <c r="H43" s="301">
        <v>14.042299999999999</v>
      </c>
      <c r="I43" s="305">
        <v>0</v>
      </c>
      <c r="J43" s="302">
        <v>42.519999999999996</v>
      </c>
    </row>
    <row r="44" spans="1:10" ht="13.5">
      <c r="A44" s="272" t="s">
        <v>106</v>
      </c>
      <c r="B44" s="301">
        <v>2589.56</v>
      </c>
      <c r="C44" s="301">
        <v>627.47</v>
      </c>
      <c r="D44" s="301">
        <v>0.05</v>
      </c>
      <c r="E44" s="301">
        <v>344.68</v>
      </c>
      <c r="F44" s="305">
        <v>0</v>
      </c>
      <c r="G44" s="301">
        <v>8.8810000000000002</v>
      </c>
      <c r="H44" s="301">
        <v>69.648600000000002</v>
      </c>
      <c r="I44" s="301">
        <v>178.07100000000003</v>
      </c>
      <c r="J44" s="302">
        <v>282.46010000000001</v>
      </c>
    </row>
    <row r="45" spans="1:10" ht="13.5">
      <c r="A45" s="272" t="s">
        <v>107</v>
      </c>
      <c r="B45" s="301">
        <v>1152.4142999999999</v>
      </c>
      <c r="C45" s="301">
        <v>731.55939999999998</v>
      </c>
      <c r="D45" s="301">
        <v>107.67999999999999</v>
      </c>
      <c r="E45" s="301">
        <v>609</v>
      </c>
      <c r="F45" s="305">
        <v>0</v>
      </c>
      <c r="G45" s="301">
        <v>1.94</v>
      </c>
      <c r="H45" s="301">
        <v>799.18029999999999</v>
      </c>
      <c r="I45" s="305">
        <v>0.19</v>
      </c>
      <c r="J45" s="302">
        <v>69.180000000000007</v>
      </c>
    </row>
    <row r="46" spans="1:10" ht="13.5">
      <c r="A46" s="272" t="s">
        <v>108</v>
      </c>
      <c r="B46" s="301">
        <v>1304.8758000000003</v>
      </c>
      <c r="C46" s="301">
        <v>455.59999999999997</v>
      </c>
      <c r="D46" s="301">
        <v>50.79</v>
      </c>
      <c r="E46" s="301">
        <v>816.55</v>
      </c>
      <c r="F46" s="305">
        <v>0.04</v>
      </c>
      <c r="G46" s="301">
        <v>3.11</v>
      </c>
      <c r="H46" s="301">
        <v>382.95889999999997</v>
      </c>
      <c r="I46" s="303">
        <v>10.33</v>
      </c>
      <c r="J46" s="302">
        <v>17.7</v>
      </c>
    </row>
    <row r="47" spans="1:10" ht="13.5">
      <c r="A47" s="272" t="s">
        <v>109</v>
      </c>
      <c r="B47" s="301">
        <v>3521.0259000000001</v>
      </c>
      <c r="C47" s="301">
        <v>1782.9677999999999</v>
      </c>
      <c r="D47" s="301">
        <v>50.48</v>
      </c>
      <c r="E47" s="301">
        <v>1515.855</v>
      </c>
      <c r="F47" s="305">
        <v>0</v>
      </c>
      <c r="G47" s="301">
        <v>4.6220999999999997</v>
      </c>
      <c r="H47" s="301">
        <v>6999.1743999999999</v>
      </c>
      <c r="I47" s="301">
        <v>540.03359999999998</v>
      </c>
      <c r="J47" s="302">
        <v>844.50279999999998</v>
      </c>
    </row>
    <row r="48" spans="1:10" ht="13.5">
      <c r="A48" s="272" t="s">
        <v>110</v>
      </c>
      <c r="B48" s="301">
        <v>6585.0576999999994</v>
      </c>
      <c r="C48" s="301">
        <v>1802.84</v>
      </c>
      <c r="D48" s="301">
        <v>1.98</v>
      </c>
      <c r="E48" s="301">
        <v>1951.9299999999998</v>
      </c>
      <c r="F48" s="305">
        <v>0</v>
      </c>
      <c r="G48" s="301">
        <v>4.2200000000000006</v>
      </c>
      <c r="H48" s="301">
        <v>1114.4948999999999</v>
      </c>
      <c r="I48" s="301">
        <v>32.9</v>
      </c>
      <c r="J48" s="302">
        <v>549.66999999999996</v>
      </c>
    </row>
    <row r="49" spans="1:10" ht="13.5">
      <c r="A49" s="274" t="s">
        <v>188</v>
      </c>
      <c r="B49" s="306">
        <v>18873.782500000001</v>
      </c>
      <c r="C49" s="306">
        <v>7853.7620999999999</v>
      </c>
      <c r="D49" s="306">
        <v>278.38729999999998</v>
      </c>
      <c r="E49" s="306">
        <v>6286.1550000000007</v>
      </c>
      <c r="F49" s="310">
        <v>0.04</v>
      </c>
      <c r="G49" s="306">
        <v>49.423100000000005</v>
      </c>
      <c r="H49" s="306">
        <v>14039.374999999998</v>
      </c>
      <c r="I49" s="306">
        <v>888.3646</v>
      </c>
      <c r="J49" s="307">
        <v>2107.9279999999999</v>
      </c>
    </row>
    <row r="50" spans="1:10" ht="13.5">
      <c r="A50" s="272"/>
      <c r="B50" s="301"/>
      <c r="C50" s="301"/>
      <c r="D50" s="301"/>
      <c r="E50" s="301"/>
      <c r="F50" s="301"/>
      <c r="G50" s="301"/>
      <c r="H50" s="301"/>
      <c r="I50" s="301"/>
      <c r="J50" s="302"/>
    </row>
    <row r="51" spans="1:10" ht="13.5">
      <c r="A51" s="274" t="s">
        <v>520</v>
      </c>
      <c r="B51" s="306">
        <v>204.6103</v>
      </c>
      <c r="C51" s="306">
        <v>7.9193999999999996</v>
      </c>
      <c r="D51" s="306">
        <v>21.037199999999999</v>
      </c>
      <c r="E51" s="306">
        <v>50.360800000000005</v>
      </c>
      <c r="F51" s="306">
        <v>0</v>
      </c>
      <c r="G51" s="306">
        <v>3.0760999999999998</v>
      </c>
      <c r="H51" s="306">
        <v>468.19340000000005</v>
      </c>
      <c r="I51" s="306">
        <v>4583.2835000000005</v>
      </c>
      <c r="J51" s="307">
        <v>342.01519999999999</v>
      </c>
    </row>
    <row r="52" spans="1:10" ht="13.5">
      <c r="A52" s="272"/>
      <c r="B52" s="301"/>
      <c r="C52" s="301"/>
      <c r="D52" s="301"/>
      <c r="E52" s="301"/>
      <c r="F52" s="301"/>
      <c r="G52" s="301"/>
      <c r="H52" s="301"/>
      <c r="I52" s="301"/>
      <c r="J52" s="302"/>
    </row>
    <row r="53" spans="1:10" ht="13.5">
      <c r="A53" s="272" t="s">
        <v>111</v>
      </c>
      <c r="B53" s="301">
        <v>13756.978400000002</v>
      </c>
      <c r="C53" s="301">
        <v>3170.5788999999995</v>
      </c>
      <c r="D53" s="301">
        <v>0.68679999999999997</v>
      </c>
      <c r="E53" s="301">
        <v>958.46910000000003</v>
      </c>
      <c r="F53" s="305">
        <v>0</v>
      </c>
      <c r="G53" s="301">
        <v>342.58699999999999</v>
      </c>
      <c r="H53" s="301">
        <v>20842.356</v>
      </c>
      <c r="I53" s="301">
        <v>8691.7778999999991</v>
      </c>
      <c r="J53" s="302">
        <v>40673.180200000003</v>
      </c>
    </row>
    <row r="54" spans="1:10" ht="13.5">
      <c r="A54" s="272" t="s">
        <v>112</v>
      </c>
      <c r="B54" s="301">
        <v>21951.830699999999</v>
      </c>
      <c r="C54" s="301">
        <v>2944.6066999999998</v>
      </c>
      <c r="D54" s="301">
        <v>0.4753</v>
      </c>
      <c r="E54" s="301">
        <v>233.42439999999999</v>
      </c>
      <c r="F54" s="304">
        <v>0</v>
      </c>
      <c r="G54" s="301">
        <v>4.8784999999999998</v>
      </c>
      <c r="H54" s="301">
        <v>16726.815699999999</v>
      </c>
      <c r="I54" s="301">
        <v>25855.095099999999</v>
      </c>
      <c r="J54" s="302">
        <v>17730.5085</v>
      </c>
    </row>
    <row r="55" spans="1:10" ht="13.5">
      <c r="A55" s="272" t="s">
        <v>113</v>
      </c>
      <c r="B55" s="301">
        <v>4974.0175000000008</v>
      </c>
      <c r="C55" s="301">
        <v>1886.9987000000001</v>
      </c>
      <c r="D55" s="301">
        <v>4.8970000000000002</v>
      </c>
      <c r="E55" s="301">
        <v>1859.1240000000003</v>
      </c>
      <c r="F55" s="305">
        <v>0</v>
      </c>
      <c r="G55" s="301">
        <v>12.1417</v>
      </c>
      <c r="H55" s="301">
        <v>14430.641599999999</v>
      </c>
      <c r="I55" s="301">
        <v>5633.1584000000003</v>
      </c>
      <c r="J55" s="302">
        <v>13850.2639</v>
      </c>
    </row>
    <row r="56" spans="1:10" ht="13.5">
      <c r="A56" s="272" t="s">
        <v>114</v>
      </c>
      <c r="B56" s="301">
        <v>3115.3717999999999</v>
      </c>
      <c r="C56" s="301">
        <v>1035.0652</v>
      </c>
      <c r="D56" s="301">
        <v>9.8109000000000002</v>
      </c>
      <c r="E56" s="301">
        <v>2653.7110000000002</v>
      </c>
      <c r="F56" s="305">
        <v>0</v>
      </c>
      <c r="G56" s="301">
        <v>4.0185999999999993</v>
      </c>
      <c r="H56" s="301">
        <v>144.3544</v>
      </c>
      <c r="I56" s="301">
        <v>2524.4954000000002</v>
      </c>
      <c r="J56" s="302">
        <v>323.60610000000008</v>
      </c>
    </row>
    <row r="57" spans="1:10" ht="13.5">
      <c r="A57" s="272" t="s">
        <v>115</v>
      </c>
      <c r="B57" s="301">
        <v>29236.508999999995</v>
      </c>
      <c r="C57" s="301">
        <v>5458.7615999999998</v>
      </c>
      <c r="D57" s="301">
        <v>1.5881000000000001</v>
      </c>
      <c r="E57" s="301">
        <v>708.82090000000017</v>
      </c>
      <c r="F57" s="305">
        <v>0</v>
      </c>
      <c r="G57" s="301">
        <v>9.3029000000000011</v>
      </c>
      <c r="H57" s="301">
        <v>16397.1034</v>
      </c>
      <c r="I57" s="301">
        <v>30368.538499999999</v>
      </c>
      <c r="J57" s="302">
        <v>18883.9565</v>
      </c>
    </row>
    <row r="58" spans="1:10" ht="13.5">
      <c r="A58" s="274" t="s">
        <v>505</v>
      </c>
      <c r="B58" s="306">
        <v>73034.707399999999</v>
      </c>
      <c r="C58" s="306">
        <v>14496.011099999998</v>
      </c>
      <c r="D58" s="306">
        <v>17.458100000000002</v>
      </c>
      <c r="E58" s="306">
        <v>6413.5494000000017</v>
      </c>
      <c r="F58" s="306">
        <v>0</v>
      </c>
      <c r="G58" s="306">
        <v>372.92869999999999</v>
      </c>
      <c r="H58" s="306">
        <v>68541.271099999984</v>
      </c>
      <c r="I58" s="306">
        <v>73073.065300000002</v>
      </c>
      <c r="J58" s="307">
        <v>91461.515200000009</v>
      </c>
    </row>
    <row r="59" spans="1:10" ht="13.5">
      <c r="A59" s="272"/>
      <c r="B59" s="301"/>
      <c r="C59" s="301"/>
      <c r="D59" s="301"/>
      <c r="E59" s="301"/>
      <c r="F59" s="301"/>
      <c r="G59" s="301"/>
      <c r="H59" s="301"/>
      <c r="I59" s="301"/>
      <c r="J59" s="302"/>
    </row>
    <row r="60" spans="1:10" ht="13.5">
      <c r="A60" s="272" t="s">
        <v>506</v>
      </c>
      <c r="B60" s="301">
        <v>1356.1876000000002</v>
      </c>
      <c r="C60" s="301">
        <v>0</v>
      </c>
      <c r="D60" s="301">
        <v>2.1505999999999998</v>
      </c>
      <c r="E60" s="301">
        <v>85.335700000000003</v>
      </c>
      <c r="F60" s="301">
        <v>3995.8393400000004</v>
      </c>
      <c r="G60" s="301">
        <v>233.45660000000004</v>
      </c>
      <c r="H60" s="301">
        <v>2414.5570000000002</v>
      </c>
      <c r="I60" s="301">
        <v>4340.5139000000681</v>
      </c>
      <c r="J60" s="302">
        <v>8161.0712999999787</v>
      </c>
    </row>
    <row r="61" spans="1:10" ht="13.5">
      <c r="A61" s="272" t="s">
        <v>507</v>
      </c>
      <c r="B61" s="301">
        <v>350.13569999999999</v>
      </c>
      <c r="C61" s="301">
        <v>0</v>
      </c>
      <c r="D61" s="301">
        <v>2.8723699673558216</v>
      </c>
      <c r="E61" s="301">
        <v>7.2819999999999991</v>
      </c>
      <c r="F61" s="301">
        <v>262.85800000000006</v>
      </c>
      <c r="G61" s="301">
        <v>39.694299999999998</v>
      </c>
      <c r="H61" s="301">
        <v>55.523099999999999</v>
      </c>
      <c r="I61" s="301">
        <v>1483.3674999999989</v>
      </c>
      <c r="J61" s="302">
        <v>1465.9458</v>
      </c>
    </row>
    <row r="62" spans="1:10" ht="13.5">
      <c r="A62" s="272" t="s">
        <v>508</v>
      </c>
      <c r="B62" s="301">
        <v>2006.7059999999999</v>
      </c>
      <c r="C62" s="301">
        <v>0</v>
      </c>
      <c r="D62" s="301">
        <v>4.3933517686369408</v>
      </c>
      <c r="E62" s="301">
        <v>222.6979</v>
      </c>
      <c r="F62" s="301">
        <v>1534.4176999999988</v>
      </c>
      <c r="G62" s="301">
        <v>251.51130000000001</v>
      </c>
      <c r="H62" s="301">
        <v>16658.876790000097</v>
      </c>
      <c r="I62" s="301">
        <v>2784.1941000000093</v>
      </c>
      <c r="J62" s="302">
        <v>9889.6115999999602</v>
      </c>
    </row>
    <row r="63" spans="1:10" ht="13.5">
      <c r="A63" s="274" t="s">
        <v>509</v>
      </c>
      <c r="B63" s="306">
        <v>3713.0293000000001</v>
      </c>
      <c r="C63" s="306">
        <v>0</v>
      </c>
      <c r="D63" s="306">
        <v>9.4163217359927636</v>
      </c>
      <c r="E63" s="306">
        <v>315.31560000000002</v>
      </c>
      <c r="F63" s="306">
        <v>5793.1150399999997</v>
      </c>
      <c r="G63" s="306">
        <v>524.66219999999998</v>
      </c>
      <c r="H63" s="306">
        <v>19128.956890000096</v>
      </c>
      <c r="I63" s="306">
        <v>8608.0755000000772</v>
      </c>
      <c r="J63" s="307">
        <v>19516.628699999939</v>
      </c>
    </row>
    <row r="64" spans="1:10" ht="13.5">
      <c r="A64" s="272"/>
      <c r="B64" s="301"/>
      <c r="C64" s="301"/>
      <c r="D64" s="301"/>
      <c r="E64" s="301"/>
      <c r="F64" s="301"/>
      <c r="G64" s="301"/>
      <c r="H64" s="301"/>
      <c r="I64" s="301"/>
      <c r="J64" s="302"/>
    </row>
    <row r="65" spans="1:10" ht="13.5">
      <c r="A65" s="274" t="s">
        <v>510</v>
      </c>
      <c r="B65" s="306">
        <v>11279.6</v>
      </c>
      <c r="C65" s="306">
        <v>513.88</v>
      </c>
      <c r="D65" s="306">
        <v>149.24</v>
      </c>
      <c r="E65" s="306">
        <v>1801.92</v>
      </c>
      <c r="F65" s="306">
        <v>5574.0599999999995</v>
      </c>
      <c r="G65" s="306">
        <v>944.24</v>
      </c>
      <c r="H65" s="306">
        <v>12807.990000000002</v>
      </c>
      <c r="I65" s="306">
        <v>6643.63</v>
      </c>
      <c r="J65" s="307">
        <v>52698.210000000006</v>
      </c>
    </row>
    <row r="66" spans="1:10" ht="13.5">
      <c r="A66" s="272"/>
      <c r="B66" s="301"/>
      <c r="C66" s="301"/>
      <c r="D66" s="301"/>
      <c r="E66" s="301"/>
      <c r="F66" s="301"/>
      <c r="G66" s="301"/>
      <c r="H66" s="301"/>
      <c r="I66" s="301"/>
      <c r="J66" s="302"/>
    </row>
    <row r="67" spans="1:10" ht="13.5">
      <c r="A67" s="272" t="s">
        <v>116</v>
      </c>
      <c r="B67" s="301">
        <v>6657.0983333333324</v>
      </c>
      <c r="C67" s="301">
        <v>1768.981666666667</v>
      </c>
      <c r="D67" s="301">
        <v>0</v>
      </c>
      <c r="E67" s="301">
        <v>93.419000000000011</v>
      </c>
      <c r="F67" s="301">
        <v>28.572000000000003</v>
      </c>
      <c r="G67" s="301">
        <v>991.68800000000022</v>
      </c>
      <c r="H67" s="301">
        <v>2414.6599999999989</v>
      </c>
      <c r="I67" s="301">
        <v>27655.255000000063</v>
      </c>
      <c r="J67" s="302">
        <v>1939.1299999999987</v>
      </c>
    </row>
    <row r="68" spans="1:10" ht="13.5">
      <c r="A68" s="272" t="s">
        <v>117</v>
      </c>
      <c r="B68" s="301">
        <v>95.330999999999989</v>
      </c>
      <c r="C68" s="301">
        <v>5.07</v>
      </c>
      <c r="D68" s="301">
        <v>0</v>
      </c>
      <c r="E68" s="301">
        <v>0.94100000000000006</v>
      </c>
      <c r="F68" s="301">
        <v>1.7030000000000001</v>
      </c>
      <c r="G68" s="301">
        <v>148.4145</v>
      </c>
      <c r="H68" s="301">
        <v>243.62333333333333</v>
      </c>
      <c r="I68" s="301">
        <v>5544.2833333333929</v>
      </c>
      <c r="J68" s="302">
        <v>868.44500000000005</v>
      </c>
    </row>
    <row r="69" spans="1:10" ht="13.5">
      <c r="A69" s="274" t="s">
        <v>118</v>
      </c>
      <c r="B69" s="306">
        <v>6752.4293333333326</v>
      </c>
      <c r="C69" s="306">
        <v>1774.051666666667</v>
      </c>
      <c r="D69" s="306">
        <v>0</v>
      </c>
      <c r="E69" s="306">
        <v>94.360000000000014</v>
      </c>
      <c r="F69" s="306">
        <v>30.275000000000002</v>
      </c>
      <c r="G69" s="306">
        <v>1140.1025000000002</v>
      </c>
      <c r="H69" s="306">
        <v>2658.2833333333324</v>
      </c>
      <c r="I69" s="306">
        <v>33199.538333333454</v>
      </c>
      <c r="J69" s="307">
        <v>2807.5749999999989</v>
      </c>
    </row>
    <row r="70" spans="1:10" ht="13.5">
      <c r="A70" s="272"/>
      <c r="B70" s="301"/>
      <c r="C70" s="301"/>
      <c r="D70" s="301"/>
      <c r="E70" s="301"/>
      <c r="F70" s="301"/>
      <c r="G70" s="301"/>
      <c r="H70" s="301"/>
      <c r="I70" s="301"/>
      <c r="J70" s="302"/>
    </row>
    <row r="71" spans="1:10" ht="13.5">
      <c r="A71" s="272" t="s">
        <v>119</v>
      </c>
      <c r="B71" s="301">
        <v>6874.7747999999992</v>
      </c>
      <c r="C71" s="301">
        <v>708.76710000000003</v>
      </c>
      <c r="D71" s="301">
        <v>2.7488999999999999</v>
      </c>
      <c r="E71" s="301">
        <v>117.85239999999999</v>
      </c>
      <c r="F71" s="301">
        <v>2286.9063999999998</v>
      </c>
      <c r="G71" s="301">
        <v>277.07649999999995</v>
      </c>
      <c r="H71" s="301">
        <v>187.5626</v>
      </c>
      <c r="I71" s="301">
        <v>3184.9841000000001</v>
      </c>
      <c r="J71" s="302">
        <v>38040.207400000007</v>
      </c>
    </row>
    <row r="72" spans="1:10" ht="13.5">
      <c r="A72" s="272" t="s">
        <v>120</v>
      </c>
      <c r="B72" s="301">
        <v>16347.662</v>
      </c>
      <c r="C72" s="301">
        <v>4733.4218000000001</v>
      </c>
      <c r="D72" s="301">
        <v>102.40249999999999</v>
      </c>
      <c r="E72" s="301">
        <v>2097.8695000000002</v>
      </c>
      <c r="F72" s="301">
        <v>471.7783</v>
      </c>
      <c r="G72" s="301">
        <v>43.282000000000004</v>
      </c>
      <c r="H72" s="301">
        <v>478.54890000000006</v>
      </c>
      <c r="I72" s="301">
        <v>6574.7033000000001</v>
      </c>
      <c r="J72" s="302">
        <v>659.99980000000005</v>
      </c>
    </row>
    <row r="73" spans="1:10" ht="13.5">
      <c r="A73" s="272" t="s">
        <v>121</v>
      </c>
      <c r="B73" s="301">
        <v>33120.6878</v>
      </c>
      <c r="C73" s="301">
        <v>3005.2969000000003</v>
      </c>
      <c r="D73" s="301">
        <v>3.1654999999999998</v>
      </c>
      <c r="E73" s="301">
        <v>126.2084</v>
      </c>
      <c r="F73" s="301">
        <v>932.68190000000004</v>
      </c>
      <c r="G73" s="301">
        <v>111.25860000000002</v>
      </c>
      <c r="H73" s="301">
        <v>91.541799999999995</v>
      </c>
      <c r="I73" s="301">
        <v>42460.6175</v>
      </c>
      <c r="J73" s="302">
        <v>1282.8682000000001</v>
      </c>
    </row>
    <row r="74" spans="1:10" ht="13.5">
      <c r="A74" s="272" t="s">
        <v>122</v>
      </c>
      <c r="B74" s="301">
        <v>24294.945399999997</v>
      </c>
      <c r="C74" s="301">
        <v>1707.0651</v>
      </c>
      <c r="D74" s="301">
        <v>0.41</v>
      </c>
      <c r="E74" s="301">
        <v>1349.6681000000001</v>
      </c>
      <c r="F74" s="301">
        <v>46.8157</v>
      </c>
      <c r="G74" s="301">
        <v>319.20649999999995</v>
      </c>
      <c r="H74" s="301">
        <v>316.37000000000006</v>
      </c>
      <c r="I74" s="301">
        <v>15270.694499999998</v>
      </c>
      <c r="J74" s="302">
        <v>65851.311199999996</v>
      </c>
    </row>
    <row r="75" spans="1:10" ht="13.5">
      <c r="A75" s="272" t="s">
        <v>123</v>
      </c>
      <c r="B75" s="301">
        <v>2176.2554</v>
      </c>
      <c r="C75" s="301">
        <v>1120.4608000000001</v>
      </c>
      <c r="D75" s="301">
        <v>22.48</v>
      </c>
      <c r="E75" s="301">
        <v>4731.976099999999</v>
      </c>
      <c r="F75" s="301">
        <v>2095.3941</v>
      </c>
      <c r="G75" s="301">
        <v>219.87710000000001</v>
      </c>
      <c r="H75" s="301">
        <v>38.139800000000001</v>
      </c>
      <c r="I75" s="301">
        <v>6561.8873999999996</v>
      </c>
      <c r="J75" s="302">
        <v>2785.8049999999998</v>
      </c>
    </row>
    <row r="76" spans="1:10" ht="13.5">
      <c r="A76" s="272" t="s">
        <v>124</v>
      </c>
      <c r="B76" s="301">
        <v>1729.3898999999999</v>
      </c>
      <c r="C76" s="301">
        <v>136.45060000000001</v>
      </c>
      <c r="D76" s="301">
        <v>0</v>
      </c>
      <c r="E76" s="301">
        <v>77.9696</v>
      </c>
      <c r="F76" s="312">
        <v>0.50260000000000005</v>
      </c>
      <c r="G76" s="301">
        <v>43.708500000000001</v>
      </c>
      <c r="H76" s="301">
        <v>17.693199999999997</v>
      </c>
      <c r="I76" s="301">
        <v>16648.098300000001</v>
      </c>
      <c r="J76" s="302">
        <v>1657.7080999999998</v>
      </c>
    </row>
    <row r="77" spans="1:10" ht="13.5">
      <c r="A77" s="272" t="s">
        <v>125</v>
      </c>
      <c r="B77" s="301">
        <v>1378.8465000000001</v>
      </c>
      <c r="C77" s="301">
        <v>805.44299999999998</v>
      </c>
      <c r="D77" s="301">
        <v>15.110899999999999</v>
      </c>
      <c r="E77" s="301">
        <v>245.79350000000002</v>
      </c>
      <c r="F77" s="301">
        <v>3659.8058999999998</v>
      </c>
      <c r="G77" s="301">
        <v>213.01719999999997</v>
      </c>
      <c r="H77" s="301">
        <v>188.58180000000002</v>
      </c>
      <c r="I77" s="301">
        <v>9321.7536</v>
      </c>
      <c r="J77" s="302">
        <v>2766.7873</v>
      </c>
    </row>
    <row r="78" spans="1:10" ht="13.5">
      <c r="A78" s="272" t="s">
        <v>126</v>
      </c>
      <c r="B78" s="301">
        <v>9479.5557000000008</v>
      </c>
      <c r="C78" s="301">
        <v>2036.9120999999998</v>
      </c>
      <c r="D78" s="301">
        <v>309.41859999999997</v>
      </c>
      <c r="E78" s="301">
        <v>931.75810000000001</v>
      </c>
      <c r="F78" s="301">
        <v>3090.9027999999998</v>
      </c>
      <c r="G78" s="301">
        <v>180.57050000000004</v>
      </c>
      <c r="H78" s="301">
        <v>79.601500000000001</v>
      </c>
      <c r="I78" s="301">
        <v>32139.813099999996</v>
      </c>
      <c r="J78" s="302">
        <v>1217.6241</v>
      </c>
    </row>
    <row r="79" spans="1:10" ht="13.5">
      <c r="A79" s="274" t="s">
        <v>183</v>
      </c>
      <c r="B79" s="306">
        <v>95402.117499999978</v>
      </c>
      <c r="C79" s="306">
        <v>14253.8174</v>
      </c>
      <c r="D79" s="306">
        <v>455.73639999999995</v>
      </c>
      <c r="E79" s="306">
        <v>9679.095699999998</v>
      </c>
      <c r="F79" s="306">
        <v>12584.787699999999</v>
      </c>
      <c r="G79" s="306">
        <v>1407.9968999999999</v>
      </c>
      <c r="H79" s="306">
        <v>1398.0395999999998</v>
      </c>
      <c r="I79" s="306">
        <v>132162.55179999999</v>
      </c>
      <c r="J79" s="307">
        <v>114262.31109999999</v>
      </c>
    </row>
    <row r="80" spans="1:10" ht="13.5">
      <c r="A80" s="272"/>
      <c r="B80" s="301"/>
      <c r="C80" s="301"/>
      <c r="D80" s="301"/>
      <c r="E80" s="301"/>
      <c r="F80" s="301"/>
      <c r="G80" s="301"/>
      <c r="H80" s="301"/>
      <c r="I80" s="301"/>
      <c r="J80" s="302"/>
    </row>
    <row r="81" spans="1:10" ht="13.5">
      <c r="A81" s="273" t="s">
        <v>511</v>
      </c>
      <c r="B81" s="301">
        <v>7.3204000000000002</v>
      </c>
      <c r="C81" s="301">
        <v>4.2862999999999998</v>
      </c>
      <c r="D81" s="301">
        <v>34.967500000000001</v>
      </c>
      <c r="E81" s="301">
        <v>0.32140000000000002</v>
      </c>
      <c r="F81" s="301">
        <v>25.251899999999999</v>
      </c>
      <c r="G81" s="301">
        <v>21.072399999999998</v>
      </c>
      <c r="H81" s="301">
        <v>276.19510000000002</v>
      </c>
      <c r="I81" s="301">
        <v>42.500499999999995</v>
      </c>
      <c r="J81" s="302">
        <v>19.600999999999999</v>
      </c>
    </row>
    <row r="82" spans="1:10" ht="13.5">
      <c r="A82" s="272" t="s">
        <v>512</v>
      </c>
      <c r="B82" s="301">
        <v>26.737899999999996</v>
      </c>
      <c r="C82" s="301">
        <v>0</v>
      </c>
      <c r="D82" s="301">
        <v>6.0833000000000004</v>
      </c>
      <c r="E82" s="301">
        <v>3.3954</v>
      </c>
      <c r="F82" s="301">
        <v>28.657700000000002</v>
      </c>
      <c r="G82" s="301">
        <v>32.473500000000001</v>
      </c>
      <c r="H82" s="301">
        <v>263.86450000000002</v>
      </c>
      <c r="I82" s="301">
        <v>16.425699999999999</v>
      </c>
      <c r="J82" s="302">
        <v>24.036799999999996</v>
      </c>
    </row>
    <row r="83" spans="1:10" ht="13.5">
      <c r="A83" s="274" t="s">
        <v>127</v>
      </c>
      <c r="B83" s="306">
        <v>34.058299999999996</v>
      </c>
      <c r="C83" s="306">
        <v>4.2862999999999998</v>
      </c>
      <c r="D83" s="306">
        <v>41.050800000000002</v>
      </c>
      <c r="E83" s="306">
        <v>3.7168000000000001</v>
      </c>
      <c r="F83" s="306">
        <v>50.974100000000007</v>
      </c>
      <c r="G83" s="306">
        <v>87.365900000000011</v>
      </c>
      <c r="H83" s="306">
        <v>540.10239999999999</v>
      </c>
      <c r="I83" s="306">
        <v>71.089799999999997</v>
      </c>
      <c r="J83" s="307">
        <v>42.616190000000003</v>
      </c>
    </row>
    <row r="84" spans="1:10" ht="14.25" thickBot="1">
      <c r="A84" s="272"/>
      <c r="B84" s="313"/>
      <c r="C84" s="313"/>
      <c r="D84" s="313"/>
      <c r="E84" s="313"/>
      <c r="F84" s="313"/>
      <c r="G84" s="313"/>
      <c r="H84" s="313"/>
      <c r="I84" s="313"/>
      <c r="J84" s="314"/>
    </row>
    <row r="85" spans="1:10" ht="13.5">
      <c r="A85" s="295" t="s">
        <v>155</v>
      </c>
      <c r="B85" s="296">
        <v>256082.01393333331</v>
      </c>
      <c r="C85" s="296">
        <v>46641.799066666659</v>
      </c>
      <c r="D85" s="296">
        <v>1148.6993217359925</v>
      </c>
      <c r="E85" s="296">
        <v>26941.5478</v>
      </c>
      <c r="F85" s="296">
        <v>24431.774939999999</v>
      </c>
      <c r="G85" s="296">
        <v>8649.4054500000002</v>
      </c>
      <c r="H85" s="296">
        <v>164860.6590233334</v>
      </c>
      <c r="I85" s="296">
        <v>284334.67963333352</v>
      </c>
      <c r="J85" s="297">
        <v>307058.54670000001</v>
      </c>
    </row>
    <row r="86" spans="1:10" ht="14.25">
      <c r="A86" s="315" t="s">
        <v>381</v>
      </c>
      <c r="B86" s="315"/>
      <c r="C86" s="315"/>
      <c r="D86" s="315"/>
      <c r="E86" s="315"/>
      <c r="F86" s="315"/>
      <c r="G86" s="294"/>
      <c r="H86" s="294"/>
      <c r="I86" s="294"/>
      <c r="J86" s="294"/>
    </row>
    <row r="87" spans="1:10">
      <c r="A87" s="38"/>
      <c r="B87" s="38"/>
      <c r="C87" s="38"/>
      <c r="D87" s="38"/>
      <c r="E87" s="49"/>
      <c r="F87" s="38"/>
      <c r="G87" s="38"/>
      <c r="H87" s="38"/>
      <c r="I87" s="38"/>
      <c r="J87" s="38"/>
    </row>
    <row r="88" spans="1:10">
      <c r="B88" s="77"/>
      <c r="C88" s="77"/>
      <c r="D88" s="77"/>
      <c r="E88" s="77"/>
      <c r="F88" s="77"/>
      <c r="G88" s="77"/>
      <c r="H88" s="77"/>
      <c r="I88" s="77"/>
      <c r="J88" s="77"/>
    </row>
    <row r="90" spans="1:10">
      <c r="B90" s="78"/>
      <c r="C90" s="78"/>
      <c r="D90" s="78"/>
      <c r="E90" s="78"/>
      <c r="F90" s="78"/>
      <c r="G90" s="78"/>
      <c r="H90" s="78"/>
      <c r="I90" s="78"/>
      <c r="J90" s="78"/>
    </row>
  </sheetData>
  <mergeCells count="12">
    <mergeCell ref="A1:J1"/>
    <mergeCell ref="A3:J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printOptions horizontalCentered="1" verticalCentered="1"/>
  <pageMargins left="0.39370078740157477" right="0.39370078740157477" top="0.39370078740157477" bottom="0.39370078740157477" header="0" footer="0"/>
  <pageSetup paperSize="9" scale="3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3">
    <pageSetUpPr fitToPage="1"/>
  </sheetPr>
  <dimension ref="A1:H88"/>
  <sheetViews>
    <sheetView view="pageBreakPreview" zoomScaleNormal="75" zoomScaleSheetLayoutView="100" workbookViewId="0">
      <selection activeCell="F30" sqref="F30"/>
    </sheetView>
  </sheetViews>
  <sheetFormatPr baseColWidth="10" defaultColWidth="11.42578125" defaultRowHeight="12.75"/>
  <cols>
    <col min="1" max="1" width="32.42578125" style="47" bestFit="1" customWidth="1"/>
    <col min="2" max="2" width="24.85546875" style="47" customWidth="1"/>
    <col min="3" max="3" width="20" style="47" customWidth="1"/>
    <col min="4" max="4" width="16.42578125" style="47" customWidth="1"/>
    <col min="5" max="5" width="17.42578125" style="47" customWidth="1"/>
    <col min="6" max="6" width="18.140625" style="47" customWidth="1"/>
    <col min="7" max="7" width="22.85546875" style="47" customWidth="1"/>
    <col min="8" max="8" width="4.140625" style="47" customWidth="1"/>
    <col min="9" max="9" width="3.42578125" style="47" customWidth="1"/>
    <col min="10" max="10" width="3.140625" style="47" customWidth="1"/>
    <col min="11" max="11" width="3.5703125" style="47" customWidth="1"/>
    <col min="12" max="24" width="11.5703125" style="47" customWidth="1"/>
    <col min="25" max="16384" width="11.42578125" style="47"/>
  </cols>
  <sheetData>
    <row r="1" spans="1:8" ht="18.75">
      <c r="A1" s="499" t="s">
        <v>187</v>
      </c>
      <c r="B1" s="499"/>
      <c r="C1" s="499"/>
      <c r="D1" s="499"/>
      <c r="E1" s="499"/>
      <c r="F1" s="499"/>
      <c r="G1" s="499"/>
    </row>
    <row r="2" spans="1:8" ht="15.75">
      <c r="A2" s="323"/>
      <c r="B2" s="323"/>
      <c r="C2" s="323"/>
      <c r="D2" s="323"/>
      <c r="E2" s="323"/>
      <c r="F2" s="323"/>
      <c r="G2" s="323"/>
    </row>
    <row r="3" spans="1:8" ht="27.75" customHeight="1">
      <c r="A3" s="611" t="s">
        <v>349</v>
      </c>
      <c r="B3" s="611"/>
      <c r="C3" s="611"/>
      <c r="D3" s="611"/>
      <c r="E3" s="611"/>
      <c r="F3" s="611"/>
      <c r="G3" s="611"/>
    </row>
    <row r="4" spans="1:8" ht="15.75">
      <c r="A4" s="623" t="s">
        <v>485</v>
      </c>
      <c r="B4" s="624"/>
      <c r="C4" s="624"/>
      <c r="D4" s="624"/>
      <c r="E4" s="624"/>
      <c r="F4" s="624"/>
      <c r="G4" s="624"/>
    </row>
    <row r="5" spans="1:8" ht="13.5" thickBot="1">
      <c r="A5" s="38"/>
      <c r="B5" s="38"/>
      <c r="C5" s="38"/>
      <c r="D5" s="38"/>
      <c r="E5" s="38"/>
      <c r="F5" s="38"/>
      <c r="G5" s="38"/>
    </row>
    <row r="6" spans="1:8" s="50" customFormat="1" ht="12.75" customHeight="1">
      <c r="A6" s="612" t="s">
        <v>177</v>
      </c>
      <c r="B6" s="617" t="s">
        <v>318</v>
      </c>
      <c r="C6" s="617" t="s">
        <v>298</v>
      </c>
      <c r="D6" s="617" t="s">
        <v>299</v>
      </c>
      <c r="E6" s="617" t="s">
        <v>247</v>
      </c>
      <c r="F6" s="617" t="s">
        <v>444</v>
      </c>
      <c r="G6" s="620" t="s">
        <v>300</v>
      </c>
    </row>
    <row r="7" spans="1:8" s="50" customFormat="1" ht="21" customHeight="1">
      <c r="A7" s="500"/>
      <c r="B7" s="618"/>
      <c r="C7" s="618"/>
      <c r="D7" s="618"/>
      <c r="E7" s="618"/>
      <c r="F7" s="618"/>
      <c r="G7" s="621"/>
    </row>
    <row r="8" spans="1:8" s="50" customFormat="1" ht="22.5" customHeight="1" thickBot="1">
      <c r="A8" s="613"/>
      <c r="B8" s="619"/>
      <c r="C8" s="619"/>
      <c r="D8" s="619"/>
      <c r="E8" s="619"/>
      <c r="F8" s="619"/>
      <c r="G8" s="622"/>
    </row>
    <row r="9" spans="1:8" ht="16.149999999999999" customHeight="1">
      <c r="A9" s="271" t="s">
        <v>497</v>
      </c>
      <c r="B9" s="316">
        <v>54.0047</v>
      </c>
      <c r="C9" s="316">
        <v>0</v>
      </c>
      <c r="D9" s="316">
        <v>99.162299999999988</v>
      </c>
      <c r="E9" s="316">
        <v>12.347199999999999</v>
      </c>
      <c r="F9" s="316">
        <v>3000.4875000000002</v>
      </c>
      <c r="G9" s="317">
        <v>13.057700000000001</v>
      </c>
      <c r="H9" s="80"/>
    </row>
    <row r="10" spans="1:8" ht="15" customHeight="1">
      <c r="A10" s="272" t="s">
        <v>91</v>
      </c>
      <c r="B10" s="303">
        <v>15.560799999999999</v>
      </c>
      <c r="C10" s="303">
        <v>0</v>
      </c>
      <c r="D10" s="303">
        <v>28.867999999999999</v>
      </c>
      <c r="E10" s="303">
        <v>0.74110000000000009</v>
      </c>
      <c r="F10" s="303">
        <v>11904.356000000002</v>
      </c>
      <c r="G10" s="318">
        <v>53.543599999999998</v>
      </c>
      <c r="H10" s="80"/>
    </row>
    <row r="11" spans="1:8" ht="13.5">
      <c r="A11" s="273" t="s">
        <v>156</v>
      </c>
      <c r="B11" s="303">
        <v>9.150800000000002</v>
      </c>
      <c r="C11" s="303">
        <v>0</v>
      </c>
      <c r="D11" s="303">
        <v>19.244500000000002</v>
      </c>
      <c r="E11" s="303">
        <v>0</v>
      </c>
      <c r="F11" s="303">
        <v>6389.924</v>
      </c>
      <c r="G11" s="318">
        <v>19.2121</v>
      </c>
    </row>
    <row r="12" spans="1:8" ht="13.5">
      <c r="A12" s="272" t="s">
        <v>92</v>
      </c>
      <c r="B12" s="303">
        <v>19.651199999999999</v>
      </c>
      <c r="C12" s="303">
        <v>0</v>
      </c>
      <c r="D12" s="303">
        <v>10.3034</v>
      </c>
      <c r="E12" s="303">
        <v>30.615300000000001</v>
      </c>
      <c r="F12" s="303">
        <v>947.755</v>
      </c>
      <c r="G12" s="318">
        <v>3.2662</v>
      </c>
    </row>
    <row r="13" spans="1:8" ht="13.5">
      <c r="A13" s="274" t="s">
        <v>93</v>
      </c>
      <c r="B13" s="310">
        <v>98.367500000000007</v>
      </c>
      <c r="C13" s="310">
        <v>0</v>
      </c>
      <c r="D13" s="310">
        <v>157.57819999999998</v>
      </c>
      <c r="E13" s="310">
        <v>43.703600000000002</v>
      </c>
      <c r="F13" s="310">
        <v>22242.522500000003</v>
      </c>
      <c r="G13" s="319">
        <v>89.079599999999999</v>
      </c>
    </row>
    <row r="14" spans="1:8" ht="13.5">
      <c r="A14" s="272"/>
      <c r="B14" s="303"/>
      <c r="C14" s="303"/>
      <c r="D14" s="303"/>
      <c r="E14" s="303"/>
      <c r="F14" s="303"/>
      <c r="G14" s="318"/>
    </row>
    <row r="15" spans="1:8" ht="13.5">
      <c r="A15" s="274" t="s">
        <v>498</v>
      </c>
      <c r="B15" s="310">
        <v>45.934099999999994</v>
      </c>
      <c r="C15" s="310">
        <v>4.8518999999999997</v>
      </c>
      <c r="D15" s="310">
        <v>110.11490000000001</v>
      </c>
      <c r="E15" s="310">
        <v>135.94663</v>
      </c>
      <c r="F15" s="310">
        <v>13448.93</v>
      </c>
      <c r="G15" s="319">
        <v>2.1787000000000001</v>
      </c>
    </row>
    <row r="16" spans="1:8" ht="13.5">
      <c r="A16" s="272"/>
      <c r="B16" s="303"/>
      <c r="C16" s="303"/>
      <c r="D16" s="303"/>
      <c r="E16" s="303"/>
      <c r="F16" s="303"/>
      <c r="G16" s="318"/>
    </row>
    <row r="17" spans="1:7" ht="13.5">
      <c r="A17" s="274" t="s">
        <v>94</v>
      </c>
      <c r="B17" s="310">
        <v>24.009</v>
      </c>
      <c r="C17" s="310">
        <v>3.3319999999999999</v>
      </c>
      <c r="D17" s="310">
        <v>86.394000000000005</v>
      </c>
      <c r="E17" s="310">
        <v>6.7610000000000001</v>
      </c>
      <c r="F17" s="310">
        <v>3388.5259999999998</v>
      </c>
      <c r="G17" s="319">
        <v>5.8810000000000002</v>
      </c>
    </row>
    <row r="18" spans="1:7" ht="13.5">
      <c r="A18" s="272"/>
      <c r="B18" s="303"/>
      <c r="C18" s="303"/>
      <c r="D18" s="303"/>
      <c r="E18" s="303"/>
      <c r="F18" s="303"/>
      <c r="G18" s="318"/>
    </row>
    <row r="19" spans="1:7" ht="13.5">
      <c r="A19" s="272" t="s">
        <v>499</v>
      </c>
      <c r="B19" s="303">
        <v>55.17</v>
      </c>
      <c r="C19" s="303">
        <v>0</v>
      </c>
      <c r="D19" s="303">
        <v>4.2</v>
      </c>
      <c r="E19" s="303">
        <v>0</v>
      </c>
      <c r="F19" s="303">
        <v>2956.3</v>
      </c>
      <c r="G19" s="318">
        <v>80.900000000000006</v>
      </c>
    </row>
    <row r="20" spans="1:7" ht="13.5">
      <c r="A20" s="272" t="s">
        <v>500</v>
      </c>
      <c r="B20" s="303">
        <v>64.38</v>
      </c>
      <c r="C20" s="303">
        <v>0</v>
      </c>
      <c r="D20" s="303">
        <v>5.0000000000000009</v>
      </c>
      <c r="E20" s="303">
        <v>4.5999999999999996</v>
      </c>
      <c r="F20" s="303">
        <v>2454.5</v>
      </c>
      <c r="G20" s="318">
        <v>21.5</v>
      </c>
    </row>
    <row r="21" spans="1:7" ht="13.5">
      <c r="A21" s="272" t="s">
        <v>501</v>
      </c>
      <c r="B21" s="303">
        <v>66.099999999999994</v>
      </c>
      <c r="C21" s="303">
        <v>0</v>
      </c>
      <c r="D21" s="303">
        <v>8.3000000000000007</v>
      </c>
      <c r="E21" s="303">
        <v>20.8</v>
      </c>
      <c r="F21" s="303">
        <v>2220.4</v>
      </c>
      <c r="G21" s="318">
        <v>24.6</v>
      </c>
    </row>
    <row r="22" spans="1:7" ht="13.5">
      <c r="A22" s="274" t="s">
        <v>199</v>
      </c>
      <c r="B22" s="310">
        <v>185.64999999999998</v>
      </c>
      <c r="C22" s="310">
        <v>0</v>
      </c>
      <c r="D22" s="310">
        <v>17.5</v>
      </c>
      <c r="E22" s="310">
        <v>25.4</v>
      </c>
      <c r="F22" s="310">
        <v>7631.2000000000007</v>
      </c>
      <c r="G22" s="319">
        <v>127</v>
      </c>
    </row>
    <row r="23" spans="1:7" ht="13.5">
      <c r="A23" s="272"/>
      <c r="B23" s="303"/>
      <c r="C23" s="303"/>
      <c r="D23" s="303"/>
      <c r="E23" s="303"/>
      <c r="F23" s="303"/>
      <c r="G23" s="318"/>
    </row>
    <row r="24" spans="1:7" ht="13.5">
      <c r="A24" s="274" t="s">
        <v>502</v>
      </c>
      <c r="B24" s="310">
        <v>518.36</v>
      </c>
      <c r="C24" s="310">
        <v>1.077</v>
      </c>
      <c r="D24" s="310">
        <v>0.76400000000000001</v>
      </c>
      <c r="E24" s="310">
        <v>47.470000000000006</v>
      </c>
      <c r="F24" s="310">
        <v>16654.339</v>
      </c>
      <c r="G24" s="319">
        <v>5753.0309999999999</v>
      </c>
    </row>
    <row r="25" spans="1:7" ht="13.5">
      <c r="A25" s="272"/>
      <c r="B25" s="303"/>
      <c r="C25" s="303"/>
      <c r="D25" s="303"/>
      <c r="E25" s="303"/>
      <c r="F25" s="303"/>
      <c r="G25" s="318"/>
    </row>
    <row r="26" spans="1:7" ht="13.5">
      <c r="A26" s="274" t="s">
        <v>503</v>
      </c>
      <c r="B26" s="310">
        <v>53.767699999999998</v>
      </c>
      <c r="C26" s="310">
        <v>1.7347999999999999</v>
      </c>
      <c r="D26" s="310">
        <v>0.18410000000000001</v>
      </c>
      <c r="E26" s="310">
        <v>0.27029999999999998</v>
      </c>
      <c r="F26" s="310">
        <v>1130.4561000000001</v>
      </c>
      <c r="G26" s="319">
        <v>193.5968</v>
      </c>
    </row>
    <row r="27" spans="1:7" ht="13.5">
      <c r="A27" s="272"/>
      <c r="B27" s="303"/>
      <c r="C27" s="303"/>
      <c r="D27" s="303"/>
      <c r="E27" s="303"/>
      <c r="F27" s="303"/>
      <c r="G27" s="318"/>
    </row>
    <row r="28" spans="1:7" ht="13.5">
      <c r="A28" s="272" t="s">
        <v>95</v>
      </c>
      <c r="B28" s="303">
        <v>41.030099999999997</v>
      </c>
      <c r="C28" s="303">
        <v>0</v>
      </c>
      <c r="D28" s="303">
        <v>0.01</v>
      </c>
      <c r="E28" s="303">
        <v>24.05</v>
      </c>
      <c r="F28" s="303">
        <v>6983.2699999999995</v>
      </c>
      <c r="G28" s="318">
        <v>992.5</v>
      </c>
    </row>
    <row r="29" spans="1:7" ht="13.5">
      <c r="A29" s="272" t="s">
        <v>96</v>
      </c>
      <c r="B29" s="303">
        <v>18.86</v>
      </c>
      <c r="C29" s="303">
        <v>0</v>
      </c>
      <c r="D29" s="303">
        <v>0</v>
      </c>
      <c r="E29" s="303">
        <v>4</v>
      </c>
      <c r="F29" s="303">
        <v>9773.4920000000002</v>
      </c>
      <c r="G29" s="318">
        <v>3733.7000000000003</v>
      </c>
    </row>
    <row r="30" spans="1:7" ht="13.5">
      <c r="A30" s="272" t="s">
        <v>97</v>
      </c>
      <c r="B30" s="303">
        <v>506.43640000000005</v>
      </c>
      <c r="C30" s="303">
        <v>0.13</v>
      </c>
      <c r="D30" s="303">
        <v>0.115</v>
      </c>
      <c r="E30" s="303">
        <v>11.71</v>
      </c>
      <c r="F30" s="303">
        <v>13541.152</v>
      </c>
      <c r="G30" s="318">
        <v>14041.779999999999</v>
      </c>
    </row>
    <row r="31" spans="1:7" ht="13.5">
      <c r="A31" s="274" t="s">
        <v>200</v>
      </c>
      <c r="B31" s="310">
        <v>566.32650000000001</v>
      </c>
      <c r="C31" s="310">
        <v>0.13</v>
      </c>
      <c r="D31" s="310">
        <v>0.125</v>
      </c>
      <c r="E31" s="310">
        <v>39.760000000000005</v>
      </c>
      <c r="F31" s="310">
        <v>30297.913999999997</v>
      </c>
      <c r="G31" s="319">
        <v>18767.98</v>
      </c>
    </row>
    <row r="32" spans="1:7" ht="13.5">
      <c r="A32" s="272"/>
      <c r="B32" s="303"/>
      <c r="C32" s="303"/>
      <c r="D32" s="303"/>
      <c r="E32" s="303"/>
      <c r="F32" s="303"/>
      <c r="G32" s="318"/>
    </row>
    <row r="33" spans="1:7" ht="13.5">
      <c r="A33" s="272" t="s">
        <v>98</v>
      </c>
      <c r="B33" s="303">
        <v>266.39000000000004</v>
      </c>
      <c r="C33" s="303">
        <v>0.13</v>
      </c>
      <c r="D33" s="303">
        <v>0.45999999999999996</v>
      </c>
      <c r="E33" s="303">
        <v>4.1100000000000003</v>
      </c>
      <c r="F33" s="303">
        <v>22212.68</v>
      </c>
      <c r="G33" s="318">
        <v>1180.7740000000001</v>
      </c>
    </row>
    <row r="34" spans="1:7" ht="13.5">
      <c r="A34" s="272" t="s">
        <v>99</v>
      </c>
      <c r="B34" s="303">
        <v>156.48000000000002</v>
      </c>
      <c r="C34" s="303">
        <v>0.01</v>
      </c>
      <c r="D34" s="303">
        <v>1.74</v>
      </c>
      <c r="E34" s="303">
        <v>8.0100000000000016</v>
      </c>
      <c r="F34" s="303">
        <v>44391.3897</v>
      </c>
      <c r="G34" s="318">
        <v>380.39</v>
      </c>
    </row>
    <row r="35" spans="1:7" ht="13.5">
      <c r="A35" s="272" t="s">
        <v>100</v>
      </c>
      <c r="B35" s="303">
        <v>170.39000000000001</v>
      </c>
      <c r="C35" s="303">
        <v>0.08</v>
      </c>
      <c r="D35" s="303">
        <v>1.04</v>
      </c>
      <c r="E35" s="303">
        <v>134.79000000000002</v>
      </c>
      <c r="F35" s="303">
        <v>105426.575</v>
      </c>
      <c r="G35" s="318">
        <v>875.70700000000011</v>
      </c>
    </row>
    <row r="36" spans="1:7" ht="13.5">
      <c r="A36" s="272" t="s">
        <v>101</v>
      </c>
      <c r="B36" s="303">
        <v>298.99</v>
      </c>
      <c r="C36" s="303">
        <v>0</v>
      </c>
      <c r="D36" s="303">
        <v>2.84</v>
      </c>
      <c r="E36" s="303">
        <v>13.040000000000001</v>
      </c>
      <c r="F36" s="303">
        <v>2215.9299999999998</v>
      </c>
      <c r="G36" s="318">
        <v>3802.23</v>
      </c>
    </row>
    <row r="37" spans="1:7" ht="13.5">
      <c r="A37" s="274" t="s">
        <v>102</v>
      </c>
      <c r="B37" s="310">
        <v>892.25000000000011</v>
      </c>
      <c r="C37" s="310">
        <v>0.22000000000000003</v>
      </c>
      <c r="D37" s="310">
        <v>6.08</v>
      </c>
      <c r="E37" s="310">
        <v>159.95000000000002</v>
      </c>
      <c r="F37" s="310">
        <v>174246.5747</v>
      </c>
      <c r="G37" s="319">
        <v>6239.1010000000006</v>
      </c>
    </row>
    <row r="38" spans="1:7" ht="13.5">
      <c r="A38" s="272"/>
      <c r="B38" s="303"/>
      <c r="C38" s="303"/>
      <c r="D38" s="303"/>
      <c r="E38" s="303"/>
      <c r="F38" s="303"/>
      <c r="G38" s="318"/>
    </row>
    <row r="39" spans="1:7" ht="13.5">
      <c r="A39" s="274" t="s">
        <v>504</v>
      </c>
      <c r="B39" s="310">
        <v>284.59500000000003</v>
      </c>
      <c r="C39" s="310">
        <v>0</v>
      </c>
      <c r="D39" s="310">
        <v>0.22</v>
      </c>
      <c r="E39" s="310">
        <v>147.53</v>
      </c>
      <c r="F39" s="310">
        <v>318.24</v>
      </c>
      <c r="G39" s="319">
        <v>1862.0680000000002</v>
      </c>
    </row>
    <row r="40" spans="1:7" ht="13.5">
      <c r="A40" s="272"/>
      <c r="B40" s="303"/>
      <c r="C40" s="303"/>
      <c r="D40" s="303"/>
      <c r="E40" s="303"/>
      <c r="F40" s="303"/>
      <c r="G40" s="318"/>
    </row>
    <row r="41" spans="1:7" ht="13.5">
      <c r="A41" s="272" t="s">
        <v>201</v>
      </c>
      <c r="B41" s="303">
        <v>195.07999999999998</v>
      </c>
      <c r="C41" s="303">
        <v>0</v>
      </c>
      <c r="D41" s="303">
        <v>2.56</v>
      </c>
      <c r="E41" s="303">
        <v>8.9499999999999993</v>
      </c>
      <c r="F41" s="303">
        <v>3136.07</v>
      </c>
      <c r="G41" s="318">
        <v>289.58979999999997</v>
      </c>
    </row>
    <row r="42" spans="1:7" ht="13.5">
      <c r="A42" s="272" t="s">
        <v>103</v>
      </c>
      <c r="B42" s="303">
        <v>15.479999999999999</v>
      </c>
      <c r="C42" s="303">
        <v>0</v>
      </c>
      <c r="D42" s="303">
        <v>0</v>
      </c>
      <c r="E42" s="303">
        <v>0</v>
      </c>
      <c r="F42" s="303">
        <v>6153.8074999999999</v>
      </c>
      <c r="G42" s="318">
        <v>511.02749999999997</v>
      </c>
    </row>
    <row r="43" spans="1:7" ht="13.5">
      <c r="A43" s="272" t="s">
        <v>104</v>
      </c>
      <c r="B43" s="303">
        <v>24.389999999999997</v>
      </c>
      <c r="C43" s="303">
        <v>0</v>
      </c>
      <c r="D43" s="303">
        <v>0</v>
      </c>
      <c r="E43" s="303">
        <v>0.17</v>
      </c>
      <c r="F43" s="303">
        <v>13293.2111</v>
      </c>
      <c r="G43" s="318">
        <v>542.7949000000001</v>
      </c>
    </row>
    <row r="44" spans="1:7" ht="13.5">
      <c r="A44" s="272" t="s">
        <v>105</v>
      </c>
      <c r="B44" s="303">
        <v>48.510000000000005</v>
      </c>
      <c r="C44" s="303">
        <v>1.36</v>
      </c>
      <c r="D44" s="303">
        <v>0</v>
      </c>
      <c r="E44" s="303">
        <v>0</v>
      </c>
      <c r="F44" s="303">
        <v>2486.502</v>
      </c>
      <c r="G44" s="318">
        <v>176.88</v>
      </c>
    </row>
    <row r="45" spans="1:7" ht="13.5">
      <c r="A45" s="272" t="s">
        <v>106</v>
      </c>
      <c r="B45" s="303">
        <v>111.8809</v>
      </c>
      <c r="C45" s="303">
        <v>0</v>
      </c>
      <c r="D45" s="303">
        <v>2.2400000000000002</v>
      </c>
      <c r="E45" s="303">
        <v>0.27</v>
      </c>
      <c r="F45" s="303">
        <v>16742.458699999999</v>
      </c>
      <c r="G45" s="318">
        <v>1556.0572999999999</v>
      </c>
    </row>
    <row r="46" spans="1:7" ht="13.5">
      <c r="A46" s="272" t="s">
        <v>107</v>
      </c>
      <c r="B46" s="303">
        <v>100.92640000000002</v>
      </c>
      <c r="C46" s="303">
        <v>0</v>
      </c>
      <c r="D46" s="303">
        <v>4.79</v>
      </c>
      <c r="E46" s="303">
        <v>0</v>
      </c>
      <c r="F46" s="303">
        <v>3011.67</v>
      </c>
      <c r="G46" s="318">
        <v>2070.3378000000002</v>
      </c>
    </row>
    <row r="47" spans="1:7" ht="13.5">
      <c r="A47" s="272" t="s">
        <v>108</v>
      </c>
      <c r="B47" s="303">
        <v>18.440000000000001</v>
      </c>
      <c r="C47" s="303">
        <v>0</v>
      </c>
      <c r="D47" s="303">
        <v>8.379999999999999</v>
      </c>
      <c r="E47" s="303">
        <v>0</v>
      </c>
      <c r="F47" s="303">
        <v>1309.1199999999999</v>
      </c>
      <c r="G47" s="318">
        <v>922.06</v>
      </c>
    </row>
    <row r="48" spans="1:7" ht="13.5">
      <c r="A48" s="272" t="s">
        <v>109</v>
      </c>
      <c r="B48" s="303">
        <v>404.44</v>
      </c>
      <c r="C48" s="303">
        <v>0</v>
      </c>
      <c r="D48" s="303">
        <v>0.08</v>
      </c>
      <c r="E48" s="303">
        <v>1.3900000000000001</v>
      </c>
      <c r="F48" s="303">
        <v>1485.9161999999999</v>
      </c>
      <c r="G48" s="318">
        <v>864.14750000000004</v>
      </c>
    </row>
    <row r="49" spans="1:7" ht="13.5">
      <c r="A49" s="272" t="s">
        <v>110</v>
      </c>
      <c r="B49" s="303">
        <v>1123.81</v>
      </c>
      <c r="C49" s="303">
        <v>0</v>
      </c>
      <c r="D49" s="303">
        <v>1.1000000000000001</v>
      </c>
      <c r="E49" s="303">
        <v>0</v>
      </c>
      <c r="F49" s="303">
        <v>7250.68</v>
      </c>
      <c r="G49" s="318">
        <v>2116.87</v>
      </c>
    </row>
    <row r="50" spans="1:7" ht="13.5">
      <c r="A50" s="274" t="s">
        <v>188</v>
      </c>
      <c r="B50" s="310">
        <v>2042.9573</v>
      </c>
      <c r="C50" s="310">
        <v>1.36</v>
      </c>
      <c r="D50" s="310">
        <v>19.149999999999999</v>
      </c>
      <c r="E50" s="310">
        <v>10.78</v>
      </c>
      <c r="F50" s="310">
        <v>54869.4355</v>
      </c>
      <c r="G50" s="319">
        <v>9049.764799999999</v>
      </c>
    </row>
    <row r="51" spans="1:7" ht="13.5">
      <c r="A51" s="272"/>
      <c r="B51" s="303"/>
      <c r="C51" s="303"/>
      <c r="D51" s="303"/>
      <c r="E51" s="303"/>
      <c r="F51" s="303"/>
      <c r="G51" s="318"/>
    </row>
    <row r="52" spans="1:7" ht="13.5">
      <c r="A52" s="274" t="s">
        <v>520</v>
      </c>
      <c r="B52" s="310">
        <v>21.075600000000005</v>
      </c>
      <c r="C52" s="310">
        <v>0</v>
      </c>
      <c r="D52" s="310">
        <v>2.7805</v>
      </c>
      <c r="E52" s="310">
        <v>1.3153999999999999</v>
      </c>
      <c r="F52" s="310">
        <v>0</v>
      </c>
      <c r="G52" s="319">
        <v>348.70069999999998</v>
      </c>
    </row>
    <row r="53" spans="1:7" ht="13.5">
      <c r="A53" s="272"/>
      <c r="B53" s="303"/>
      <c r="C53" s="303"/>
      <c r="D53" s="303"/>
      <c r="E53" s="303"/>
      <c r="F53" s="303"/>
      <c r="G53" s="318"/>
    </row>
    <row r="54" spans="1:7" ht="13.5">
      <c r="A54" s="272" t="s">
        <v>111</v>
      </c>
      <c r="B54" s="303">
        <v>1286.9169999999999</v>
      </c>
      <c r="C54" s="303">
        <v>0</v>
      </c>
      <c r="D54" s="303">
        <v>9.5388999999999999</v>
      </c>
      <c r="E54" s="303">
        <v>123.45629999999998</v>
      </c>
      <c r="F54" s="303">
        <v>40601.553</v>
      </c>
      <c r="G54" s="318">
        <v>13029.6734</v>
      </c>
    </row>
    <row r="55" spans="1:7" ht="13.5">
      <c r="A55" s="272" t="s">
        <v>112</v>
      </c>
      <c r="B55" s="303">
        <v>804.39519999999993</v>
      </c>
      <c r="C55" s="303">
        <v>0</v>
      </c>
      <c r="D55" s="303">
        <v>0.64040000000000008</v>
      </c>
      <c r="E55" s="303">
        <v>10.431899999999999</v>
      </c>
      <c r="F55" s="303">
        <v>24455.273199999996</v>
      </c>
      <c r="G55" s="318">
        <v>17804.861500000003</v>
      </c>
    </row>
    <row r="56" spans="1:7" ht="13.5">
      <c r="A56" s="272" t="s">
        <v>113</v>
      </c>
      <c r="B56" s="303">
        <v>161.83940000000001</v>
      </c>
      <c r="C56" s="303">
        <v>7.0551000000000004</v>
      </c>
      <c r="D56" s="303">
        <v>3.2259000000000002</v>
      </c>
      <c r="E56" s="303">
        <v>0.73060000000000003</v>
      </c>
      <c r="F56" s="303">
        <v>4496.8463999999994</v>
      </c>
      <c r="G56" s="318">
        <v>2191.2759999999998</v>
      </c>
    </row>
    <row r="57" spans="1:7" ht="13.5">
      <c r="A57" s="272" t="s">
        <v>114</v>
      </c>
      <c r="B57" s="303">
        <v>66.86569999999999</v>
      </c>
      <c r="C57" s="303">
        <v>0.04</v>
      </c>
      <c r="D57" s="303">
        <v>0.2278</v>
      </c>
      <c r="E57" s="303">
        <v>0</v>
      </c>
      <c r="F57" s="303">
        <v>1862.1517000000001</v>
      </c>
      <c r="G57" s="318">
        <v>1731.5081999999998</v>
      </c>
    </row>
    <row r="58" spans="1:7" ht="13.5">
      <c r="A58" s="272" t="s">
        <v>115</v>
      </c>
      <c r="B58" s="303">
        <v>337.08399999999989</v>
      </c>
      <c r="C58" s="303">
        <v>0</v>
      </c>
      <c r="D58" s="303">
        <v>0.01</v>
      </c>
      <c r="E58" s="303">
        <v>245.66239999999999</v>
      </c>
      <c r="F58" s="303">
        <v>18565.170099999999</v>
      </c>
      <c r="G58" s="318">
        <v>23390.599099999999</v>
      </c>
    </row>
    <row r="59" spans="1:7" ht="13.5">
      <c r="A59" s="274" t="s">
        <v>505</v>
      </c>
      <c r="B59" s="310">
        <v>2657.1012999999994</v>
      </c>
      <c r="C59" s="310">
        <v>7.0951000000000004</v>
      </c>
      <c r="D59" s="310">
        <v>13.643000000000001</v>
      </c>
      <c r="E59" s="310">
        <v>380.28120000000001</v>
      </c>
      <c r="F59" s="310">
        <v>89980.994399999996</v>
      </c>
      <c r="G59" s="319">
        <v>58147.9182</v>
      </c>
    </row>
    <row r="60" spans="1:7" ht="13.5">
      <c r="A60" s="272"/>
      <c r="B60" s="303"/>
      <c r="C60" s="303"/>
      <c r="D60" s="303"/>
      <c r="E60" s="303"/>
      <c r="F60" s="303"/>
      <c r="G60" s="318"/>
    </row>
    <row r="61" spans="1:7" ht="13.5">
      <c r="A61" s="272" t="s">
        <v>506</v>
      </c>
      <c r="B61" s="303">
        <v>814.38659999999993</v>
      </c>
      <c r="C61" s="303">
        <v>0.01</v>
      </c>
      <c r="D61" s="303">
        <v>0.128</v>
      </c>
      <c r="E61" s="303">
        <v>278.03510000000006</v>
      </c>
      <c r="F61" s="303">
        <v>0</v>
      </c>
      <c r="G61" s="318">
        <v>66.43599999999536</v>
      </c>
    </row>
    <row r="62" spans="1:7" ht="13.5">
      <c r="A62" s="272" t="s">
        <v>507</v>
      </c>
      <c r="B62" s="303">
        <v>34.732700000000008</v>
      </c>
      <c r="C62" s="303">
        <v>0</v>
      </c>
      <c r="D62" s="303">
        <v>0</v>
      </c>
      <c r="E62" s="303">
        <v>45.509</v>
      </c>
      <c r="F62" s="303">
        <v>0</v>
      </c>
      <c r="G62" s="318">
        <v>21.317330032644701</v>
      </c>
    </row>
    <row r="63" spans="1:7" ht="13.5">
      <c r="A63" s="272" t="s">
        <v>508</v>
      </c>
      <c r="B63" s="303">
        <v>305.03949999999998</v>
      </c>
      <c r="C63" s="303">
        <v>0.01</v>
      </c>
      <c r="D63" s="303">
        <v>7.3200000000000001E-2</v>
      </c>
      <c r="E63" s="303">
        <v>744.79140000000007</v>
      </c>
      <c r="F63" s="303">
        <v>0</v>
      </c>
      <c r="G63" s="318">
        <v>104.5831</v>
      </c>
    </row>
    <row r="64" spans="1:7" ht="13.5">
      <c r="A64" s="274" t="s">
        <v>509</v>
      </c>
      <c r="B64" s="310">
        <v>1154.1587999999999</v>
      </c>
      <c r="C64" s="310">
        <v>0.02</v>
      </c>
      <c r="D64" s="310">
        <v>0.20119999999999999</v>
      </c>
      <c r="E64" s="310">
        <v>1068.3355000000001</v>
      </c>
      <c r="F64" s="310">
        <v>0</v>
      </c>
      <c r="G64" s="319">
        <v>192.33643003264007</v>
      </c>
    </row>
    <row r="65" spans="1:7" ht="13.5">
      <c r="A65" s="272"/>
      <c r="B65" s="303"/>
      <c r="C65" s="303"/>
      <c r="D65" s="303"/>
      <c r="E65" s="303"/>
      <c r="F65" s="303"/>
      <c r="G65" s="318"/>
    </row>
    <row r="66" spans="1:7" ht="13.5">
      <c r="A66" s="274" t="s">
        <v>510</v>
      </c>
      <c r="B66" s="310">
        <v>4254.68</v>
      </c>
      <c r="C66" s="310">
        <v>0</v>
      </c>
      <c r="D66" s="310">
        <v>0</v>
      </c>
      <c r="E66" s="310">
        <v>49.169999999999995</v>
      </c>
      <c r="F66" s="310">
        <v>710.38</v>
      </c>
      <c r="G66" s="319">
        <v>15338.6</v>
      </c>
    </row>
    <row r="67" spans="1:7" ht="13.5">
      <c r="A67" s="272"/>
      <c r="B67" s="303"/>
      <c r="C67" s="303"/>
      <c r="D67" s="303"/>
      <c r="E67" s="303"/>
      <c r="F67" s="303"/>
      <c r="G67" s="318"/>
    </row>
    <row r="68" spans="1:7" ht="13.5">
      <c r="A68" s="272" t="s">
        <v>116</v>
      </c>
      <c r="B68" s="303">
        <v>598.49599999999987</v>
      </c>
      <c r="C68" s="303">
        <v>0</v>
      </c>
      <c r="D68" s="303">
        <v>0.75</v>
      </c>
      <c r="E68" s="303">
        <v>872.31000000000006</v>
      </c>
      <c r="F68" s="303">
        <v>20329.910000000131</v>
      </c>
      <c r="G68" s="318">
        <v>2641.4270000000001</v>
      </c>
    </row>
    <row r="69" spans="1:7" ht="13.5">
      <c r="A69" s="272" t="s">
        <v>117</v>
      </c>
      <c r="B69" s="303">
        <v>79.986999999999981</v>
      </c>
      <c r="C69" s="303">
        <v>0.03</v>
      </c>
      <c r="D69" s="303">
        <v>10.959999999999999</v>
      </c>
      <c r="E69" s="303">
        <v>203.14833333333331</v>
      </c>
      <c r="F69" s="303">
        <v>13791.885000000009</v>
      </c>
      <c r="G69" s="318">
        <v>210.96549999999999</v>
      </c>
    </row>
    <row r="70" spans="1:7" ht="13.5">
      <c r="A70" s="274" t="s">
        <v>118</v>
      </c>
      <c r="B70" s="310">
        <v>678.48299999999983</v>
      </c>
      <c r="C70" s="310">
        <v>0.03</v>
      </c>
      <c r="D70" s="310">
        <v>11.709999999999999</v>
      </c>
      <c r="E70" s="310">
        <v>1075.4583333333335</v>
      </c>
      <c r="F70" s="310">
        <v>34121.795000000144</v>
      </c>
      <c r="G70" s="319">
        <v>2852.3924999999999</v>
      </c>
    </row>
    <row r="71" spans="1:7" ht="13.5">
      <c r="A71" s="272"/>
      <c r="B71" s="303"/>
      <c r="C71" s="303"/>
      <c r="D71" s="303"/>
      <c r="E71" s="303"/>
      <c r="F71" s="303"/>
      <c r="G71" s="318"/>
    </row>
    <row r="72" spans="1:7" ht="13.5">
      <c r="A72" s="272" t="s">
        <v>119</v>
      </c>
      <c r="B72" s="303">
        <v>5162.9186</v>
      </c>
      <c r="C72" s="303">
        <v>0</v>
      </c>
      <c r="D72" s="303">
        <v>0.05</v>
      </c>
      <c r="E72" s="303">
        <v>58.538600000000002</v>
      </c>
      <c r="F72" s="303">
        <v>12190.494999999999</v>
      </c>
      <c r="G72" s="318">
        <v>6224.3755999999994</v>
      </c>
    </row>
    <row r="73" spans="1:7" ht="13.5">
      <c r="A73" s="272" t="s">
        <v>120</v>
      </c>
      <c r="B73" s="303">
        <v>770.22159999999997</v>
      </c>
      <c r="C73" s="303">
        <v>0.17030000000000001</v>
      </c>
      <c r="D73" s="303">
        <v>0</v>
      </c>
      <c r="E73" s="303">
        <v>1287.3726000000001</v>
      </c>
      <c r="F73" s="303">
        <v>177279.17420000001</v>
      </c>
      <c r="G73" s="318">
        <v>4027.7546000000002</v>
      </c>
    </row>
    <row r="74" spans="1:7" ht="13.5">
      <c r="A74" s="272" t="s">
        <v>121</v>
      </c>
      <c r="B74" s="303">
        <v>5385.0681000000004</v>
      </c>
      <c r="C74" s="303">
        <v>0.04</v>
      </c>
      <c r="D74" s="303">
        <v>0</v>
      </c>
      <c r="E74" s="303">
        <v>17.6326</v>
      </c>
      <c r="F74" s="303">
        <v>154075.0961</v>
      </c>
      <c r="G74" s="318">
        <v>28841.3138</v>
      </c>
    </row>
    <row r="75" spans="1:7" ht="13.5">
      <c r="A75" s="272" t="s">
        <v>122</v>
      </c>
      <c r="B75" s="303">
        <v>4044.0165999999999</v>
      </c>
      <c r="C75" s="303">
        <v>317.14389999999997</v>
      </c>
      <c r="D75" s="303">
        <v>94.224800000000002</v>
      </c>
      <c r="E75" s="303">
        <v>1311.3349000000001</v>
      </c>
      <c r="F75" s="303">
        <v>73790.757800000007</v>
      </c>
      <c r="G75" s="318">
        <v>14129.73</v>
      </c>
    </row>
    <row r="76" spans="1:7" ht="13.5">
      <c r="A76" s="272" t="s">
        <v>123</v>
      </c>
      <c r="B76" s="303">
        <v>418.4384</v>
      </c>
      <c r="C76" s="303">
        <v>0</v>
      </c>
      <c r="D76" s="303">
        <v>1086.4058</v>
      </c>
      <c r="E76" s="303">
        <v>285.82219999999995</v>
      </c>
      <c r="F76" s="303">
        <v>192707.65839999999</v>
      </c>
      <c r="G76" s="318">
        <v>2687.1710000000003</v>
      </c>
    </row>
    <row r="77" spans="1:7" ht="13.5">
      <c r="A77" s="272" t="s">
        <v>124</v>
      </c>
      <c r="B77" s="303">
        <v>41.661999999999999</v>
      </c>
      <c r="C77" s="303">
        <v>0.4</v>
      </c>
      <c r="D77" s="303">
        <v>3.6299999999999999E-2</v>
      </c>
      <c r="E77" s="303">
        <v>0.43320000000000003</v>
      </c>
      <c r="F77" s="303">
        <v>123842.399</v>
      </c>
      <c r="G77" s="318">
        <v>2163.752</v>
      </c>
    </row>
    <row r="78" spans="1:7" ht="13.5">
      <c r="A78" s="272" t="s">
        <v>125</v>
      </c>
      <c r="B78" s="303">
        <v>261.05770000000001</v>
      </c>
      <c r="C78" s="303">
        <v>0</v>
      </c>
      <c r="D78" s="303">
        <v>7.569999999999999E-2</v>
      </c>
      <c r="E78" s="303">
        <v>3125.1103999999996</v>
      </c>
      <c r="F78" s="303">
        <v>37813.234799999998</v>
      </c>
      <c r="G78" s="318">
        <v>926.60580000000004</v>
      </c>
    </row>
    <row r="79" spans="1:7" ht="13.5">
      <c r="A79" s="272" t="s">
        <v>126</v>
      </c>
      <c r="B79" s="303">
        <v>1187.8176000000001</v>
      </c>
      <c r="C79" s="303">
        <v>0.01</v>
      </c>
      <c r="D79" s="303">
        <v>10.6717</v>
      </c>
      <c r="E79" s="303">
        <v>24.531300000000002</v>
      </c>
      <c r="F79" s="303">
        <v>152802.00939999998</v>
      </c>
      <c r="G79" s="318">
        <v>3955.2048999999997</v>
      </c>
    </row>
    <row r="80" spans="1:7" ht="13.5">
      <c r="A80" s="274" t="s">
        <v>183</v>
      </c>
      <c r="B80" s="310">
        <v>17271.2006</v>
      </c>
      <c r="C80" s="310">
        <v>317.76419999999996</v>
      </c>
      <c r="D80" s="310">
        <v>1191.4643000000001</v>
      </c>
      <c r="E80" s="310">
        <v>6110.7757999999994</v>
      </c>
      <c r="F80" s="310">
        <v>924500.82469999988</v>
      </c>
      <c r="G80" s="319">
        <v>62955.907699999996</v>
      </c>
    </row>
    <row r="81" spans="1:8" ht="13.5">
      <c r="A81" s="272"/>
      <c r="B81" s="303"/>
      <c r="C81" s="303"/>
      <c r="D81" s="303"/>
      <c r="E81" s="303"/>
      <c r="F81" s="303"/>
      <c r="G81" s="318"/>
    </row>
    <row r="82" spans="1:8" ht="13.5">
      <c r="A82" s="273" t="s">
        <v>511</v>
      </c>
      <c r="B82" s="303">
        <v>121.18940000000001</v>
      </c>
      <c r="C82" s="303">
        <v>3.9E-2</v>
      </c>
      <c r="D82" s="303">
        <v>0.72809999999999997</v>
      </c>
      <c r="E82" s="303">
        <v>263.87530000000004</v>
      </c>
      <c r="F82" s="303">
        <v>104.7255</v>
      </c>
      <c r="G82" s="318">
        <v>384.98020000000002</v>
      </c>
    </row>
    <row r="83" spans="1:8" ht="13.5">
      <c r="A83" s="272" t="s">
        <v>512</v>
      </c>
      <c r="B83" s="303">
        <v>129.6361</v>
      </c>
      <c r="C83" s="303">
        <v>0.10390000000000001</v>
      </c>
      <c r="D83" s="303">
        <v>1.1258000000000001</v>
      </c>
      <c r="E83" s="303">
        <v>777.92219999999998</v>
      </c>
      <c r="F83" s="303">
        <v>4664.2807999999995</v>
      </c>
      <c r="G83" s="318">
        <v>384.98020000000002</v>
      </c>
    </row>
    <row r="84" spans="1:8" ht="13.5">
      <c r="A84" s="274" t="s">
        <v>127</v>
      </c>
      <c r="B84" s="310">
        <v>250.82550000000001</v>
      </c>
      <c r="C84" s="310">
        <v>0.1429</v>
      </c>
      <c r="D84" s="310">
        <v>1.9170999999999998</v>
      </c>
      <c r="E84" s="310">
        <v>1119.3072999999999</v>
      </c>
      <c r="F84" s="310">
        <v>4769.0062999999991</v>
      </c>
      <c r="G84" s="319">
        <v>769.96040000000005</v>
      </c>
    </row>
    <row r="85" spans="1:8" ht="14.25" thickBot="1">
      <c r="A85" s="272"/>
      <c r="B85" s="303"/>
      <c r="C85" s="303"/>
      <c r="D85" s="303"/>
      <c r="E85" s="303"/>
      <c r="F85" s="303"/>
      <c r="G85" s="318"/>
    </row>
    <row r="86" spans="1:8" ht="14.25" thickBot="1">
      <c r="A86" s="320" t="s">
        <v>155</v>
      </c>
      <c r="B86" s="321">
        <v>30999.741900000001</v>
      </c>
      <c r="C86" s="321">
        <v>337.75789999999995</v>
      </c>
      <c r="D86" s="321">
        <v>1607.4261000000001</v>
      </c>
      <c r="E86" s="321">
        <v>10341.943263333333</v>
      </c>
      <c r="F86" s="321">
        <v>1378311.1381999999</v>
      </c>
      <c r="G86" s="322">
        <v>182695.49683003259</v>
      </c>
      <c r="H86" s="51"/>
    </row>
    <row r="87" spans="1:8" ht="13.5">
      <c r="A87" s="610" t="s">
        <v>381</v>
      </c>
      <c r="B87" s="610"/>
      <c r="C87" s="610"/>
      <c r="D87" s="610"/>
      <c r="E87" s="315"/>
      <c r="F87" s="315"/>
      <c r="G87" s="315"/>
    </row>
    <row r="88" spans="1:8" ht="13.5">
      <c r="A88" s="610" t="s">
        <v>301</v>
      </c>
      <c r="B88" s="610"/>
      <c r="C88" s="610"/>
      <c r="D88" s="610"/>
      <c r="E88" s="610"/>
      <c r="F88" s="610"/>
      <c r="G88" s="610"/>
    </row>
  </sheetData>
  <mergeCells count="12">
    <mergeCell ref="F6:F8"/>
    <mergeCell ref="G6:G8"/>
    <mergeCell ref="A87:D87"/>
    <mergeCell ref="A88:G88"/>
    <mergeCell ref="A1:G1"/>
    <mergeCell ref="A3:G3"/>
    <mergeCell ref="A4:G4"/>
    <mergeCell ref="A6:A8"/>
    <mergeCell ref="B6:B8"/>
    <mergeCell ref="C6:C8"/>
    <mergeCell ref="D6:D8"/>
    <mergeCell ref="E6:E8"/>
  </mergeCells>
  <printOptions horizontalCentered="1" verticalCentered="1"/>
  <pageMargins left="0.39370078740157477" right="0.39370078740157477" top="0.39370078740157477" bottom="0.39370078740157477" header="0" footer="0"/>
  <pageSetup paperSize="9" scale="63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4">
    <pageSetUpPr fitToPage="1"/>
  </sheetPr>
  <dimension ref="A1:U87"/>
  <sheetViews>
    <sheetView view="pageBreakPreview" zoomScale="85" zoomScaleNormal="75" zoomScaleSheetLayoutView="85" workbookViewId="0">
      <selection activeCell="A8" sqref="A8:A82"/>
    </sheetView>
  </sheetViews>
  <sheetFormatPr baseColWidth="10" defaultColWidth="11.42578125" defaultRowHeight="12.75"/>
  <cols>
    <col min="1" max="1" width="36" style="47" bestFit="1" customWidth="1"/>
    <col min="2" max="2" width="12.28515625" style="47" customWidth="1"/>
    <col min="3" max="3" width="10" style="47" customWidth="1"/>
    <col min="4" max="4" width="12.28515625" style="47" customWidth="1"/>
    <col min="5" max="5" width="9.85546875" style="47" customWidth="1"/>
    <col min="6" max="6" width="10.28515625" style="47" customWidth="1"/>
    <col min="7" max="7" width="10.5703125" style="47" customWidth="1"/>
    <col min="8" max="8" width="14.85546875" style="47" customWidth="1"/>
    <col min="9" max="9" width="14.28515625" style="47" customWidth="1"/>
    <col min="10" max="10" width="14.42578125" style="47" customWidth="1"/>
    <col min="11" max="11" width="16.7109375" style="47" customWidth="1"/>
    <col min="12" max="15" width="14.42578125" style="47" customWidth="1"/>
    <col min="16" max="16" width="16.42578125" style="47" customWidth="1"/>
    <col min="17" max="17" width="2.140625" style="47" customWidth="1"/>
    <col min="18" max="33" width="11.5703125" style="47" customWidth="1"/>
    <col min="34" max="16384" width="11.42578125" style="47"/>
  </cols>
  <sheetData>
    <row r="1" spans="1:21" ht="18.75">
      <c r="A1" s="499" t="s">
        <v>187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33"/>
      <c r="R1" s="33"/>
      <c r="S1" s="33"/>
      <c r="T1" s="33"/>
      <c r="U1" s="33"/>
    </row>
    <row r="2" spans="1:21" ht="13.5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76"/>
    </row>
    <row r="3" spans="1:21" ht="30" customHeight="1">
      <c r="A3" s="611" t="s">
        <v>486</v>
      </c>
      <c r="B3" s="611"/>
      <c r="C3" s="611"/>
      <c r="D3" s="611"/>
      <c r="E3" s="611"/>
      <c r="F3" s="611"/>
      <c r="G3" s="611"/>
      <c r="H3" s="611"/>
      <c r="I3" s="611"/>
      <c r="J3" s="611"/>
      <c r="K3" s="611"/>
      <c r="L3" s="611"/>
      <c r="M3" s="611"/>
      <c r="N3" s="611"/>
      <c r="O3" s="611"/>
      <c r="P3" s="611"/>
      <c r="Q3" s="32"/>
      <c r="R3" s="32"/>
      <c r="S3" s="32"/>
      <c r="T3" s="32"/>
      <c r="U3" s="32"/>
    </row>
    <row r="4" spans="1:21" ht="13.5" thickBo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21" s="50" customFormat="1" ht="28.15" customHeight="1">
      <c r="A5" s="626" t="s">
        <v>157</v>
      </c>
      <c r="B5" s="628" t="s">
        <v>184</v>
      </c>
      <c r="C5" s="628"/>
      <c r="D5" s="628" t="s">
        <v>185</v>
      </c>
      <c r="E5" s="628"/>
      <c r="F5" s="628" t="s">
        <v>73</v>
      </c>
      <c r="G5" s="628"/>
      <c r="H5" s="628" t="s">
        <v>74</v>
      </c>
      <c r="I5" s="628" t="s">
        <v>307</v>
      </c>
      <c r="J5" s="628"/>
      <c r="K5" s="628"/>
      <c r="L5" s="628" t="s">
        <v>266</v>
      </c>
      <c r="M5" s="628" t="s">
        <v>186</v>
      </c>
      <c r="N5" s="628" t="s">
        <v>319</v>
      </c>
      <c r="O5" s="628" t="s">
        <v>76</v>
      </c>
      <c r="P5" s="631" t="s">
        <v>4</v>
      </c>
    </row>
    <row r="6" spans="1:21" s="50" customFormat="1" ht="29.45" customHeight="1">
      <c r="A6" s="627"/>
      <c r="B6" s="629"/>
      <c r="C6" s="629"/>
      <c r="D6" s="629"/>
      <c r="E6" s="629"/>
      <c r="F6" s="629"/>
      <c r="G6" s="629"/>
      <c r="H6" s="629"/>
      <c r="I6" s="629" t="s">
        <v>179</v>
      </c>
      <c r="J6" s="629"/>
      <c r="K6" s="324" t="s">
        <v>181</v>
      </c>
      <c r="L6" s="629"/>
      <c r="M6" s="629"/>
      <c r="N6" s="629"/>
      <c r="O6" s="629"/>
      <c r="P6" s="632"/>
    </row>
    <row r="7" spans="1:21" s="50" customFormat="1" ht="29.45" customHeight="1" thickBot="1">
      <c r="A7" s="325" t="s">
        <v>90</v>
      </c>
      <c r="B7" s="326" t="s">
        <v>179</v>
      </c>
      <c r="C7" s="326" t="s">
        <v>180</v>
      </c>
      <c r="D7" s="326" t="s">
        <v>179</v>
      </c>
      <c r="E7" s="326" t="s">
        <v>180</v>
      </c>
      <c r="F7" s="326" t="s">
        <v>179</v>
      </c>
      <c r="G7" s="326" t="s">
        <v>180</v>
      </c>
      <c r="H7" s="630"/>
      <c r="I7" s="326" t="s">
        <v>305</v>
      </c>
      <c r="J7" s="326" t="s">
        <v>306</v>
      </c>
      <c r="K7" s="326" t="s">
        <v>308</v>
      </c>
      <c r="L7" s="630"/>
      <c r="M7" s="630"/>
      <c r="N7" s="630"/>
      <c r="O7" s="630"/>
      <c r="P7" s="633"/>
    </row>
    <row r="8" spans="1:21" ht="22.15" customHeight="1">
      <c r="A8" s="271" t="s">
        <v>497</v>
      </c>
      <c r="B8" s="329">
        <v>74</v>
      </c>
      <c r="C8" s="329">
        <v>33</v>
      </c>
      <c r="D8" s="329">
        <v>4</v>
      </c>
      <c r="E8" s="329">
        <v>0</v>
      </c>
      <c r="F8" s="329">
        <v>6</v>
      </c>
      <c r="G8" s="329">
        <v>0</v>
      </c>
      <c r="H8" s="329">
        <v>2</v>
      </c>
      <c r="I8" s="329">
        <v>3</v>
      </c>
      <c r="J8" s="329">
        <v>0</v>
      </c>
      <c r="K8" s="329">
        <v>5</v>
      </c>
      <c r="L8" s="329">
        <v>3</v>
      </c>
      <c r="M8" s="329">
        <v>2</v>
      </c>
      <c r="N8" s="329">
        <v>0</v>
      </c>
      <c r="O8" s="329">
        <v>0</v>
      </c>
      <c r="P8" s="330">
        <v>132</v>
      </c>
      <c r="Q8" s="79"/>
    </row>
    <row r="9" spans="1:21" ht="13.5">
      <c r="A9" s="272" t="s">
        <v>91</v>
      </c>
      <c r="B9" s="332">
        <v>432</v>
      </c>
      <c r="C9" s="332">
        <v>55</v>
      </c>
      <c r="D9" s="332">
        <v>17</v>
      </c>
      <c r="E9" s="332">
        <v>0</v>
      </c>
      <c r="F9" s="332">
        <v>7</v>
      </c>
      <c r="G9" s="332">
        <v>0</v>
      </c>
      <c r="H9" s="332">
        <v>4</v>
      </c>
      <c r="I9" s="332">
        <v>14</v>
      </c>
      <c r="J9" s="332">
        <v>0</v>
      </c>
      <c r="K9" s="332">
        <v>8</v>
      </c>
      <c r="L9" s="332">
        <v>15</v>
      </c>
      <c r="M9" s="332">
        <v>17</v>
      </c>
      <c r="N9" s="332">
        <v>0</v>
      </c>
      <c r="O9" s="332">
        <v>0</v>
      </c>
      <c r="P9" s="333">
        <v>569</v>
      </c>
      <c r="Q9" s="79"/>
    </row>
    <row r="10" spans="1:21" ht="13.5">
      <c r="A10" s="273" t="s">
        <v>156</v>
      </c>
      <c r="B10" s="332">
        <v>132</v>
      </c>
      <c r="C10" s="332">
        <v>2</v>
      </c>
      <c r="D10" s="332">
        <v>9</v>
      </c>
      <c r="E10" s="332">
        <v>0</v>
      </c>
      <c r="F10" s="332">
        <v>5</v>
      </c>
      <c r="G10" s="332">
        <v>1</v>
      </c>
      <c r="H10" s="332">
        <v>0</v>
      </c>
      <c r="I10" s="332">
        <v>4</v>
      </c>
      <c r="J10" s="332">
        <v>0</v>
      </c>
      <c r="K10" s="332">
        <v>0</v>
      </c>
      <c r="L10" s="332">
        <v>1</v>
      </c>
      <c r="M10" s="332">
        <v>18</v>
      </c>
      <c r="N10" s="332">
        <v>0</v>
      </c>
      <c r="O10" s="332">
        <v>0</v>
      </c>
      <c r="P10" s="333">
        <v>172</v>
      </c>
      <c r="Q10" s="79"/>
    </row>
    <row r="11" spans="1:21" ht="13.5">
      <c r="A11" s="272" t="s">
        <v>92</v>
      </c>
      <c r="B11" s="332">
        <v>26</v>
      </c>
      <c r="C11" s="332">
        <v>12</v>
      </c>
      <c r="D11" s="332">
        <v>1</v>
      </c>
      <c r="E11" s="332">
        <v>0</v>
      </c>
      <c r="F11" s="332">
        <v>0</v>
      </c>
      <c r="G11" s="332">
        <v>0</v>
      </c>
      <c r="H11" s="332">
        <v>0</v>
      </c>
      <c r="I11" s="332">
        <v>1</v>
      </c>
      <c r="J11" s="332"/>
      <c r="K11" s="332">
        <v>7</v>
      </c>
      <c r="L11" s="332">
        <v>0</v>
      </c>
      <c r="M11" s="332">
        <v>1</v>
      </c>
      <c r="N11" s="332">
        <v>0</v>
      </c>
      <c r="O11" s="332">
        <v>0</v>
      </c>
      <c r="P11" s="333">
        <v>48</v>
      </c>
      <c r="Q11" s="79"/>
    </row>
    <row r="12" spans="1:21" ht="13.5">
      <c r="A12" s="274" t="s">
        <v>93</v>
      </c>
      <c r="B12" s="335">
        <v>664</v>
      </c>
      <c r="C12" s="335">
        <v>102</v>
      </c>
      <c r="D12" s="335">
        <v>31</v>
      </c>
      <c r="E12" s="335">
        <v>0</v>
      </c>
      <c r="F12" s="335">
        <v>18</v>
      </c>
      <c r="G12" s="335">
        <v>1</v>
      </c>
      <c r="H12" s="335">
        <v>6</v>
      </c>
      <c r="I12" s="335">
        <v>22</v>
      </c>
      <c r="J12" s="335">
        <v>0</v>
      </c>
      <c r="K12" s="335">
        <v>20</v>
      </c>
      <c r="L12" s="335">
        <v>19</v>
      </c>
      <c r="M12" s="335">
        <v>38</v>
      </c>
      <c r="N12" s="335">
        <v>0</v>
      </c>
      <c r="O12" s="335">
        <v>0</v>
      </c>
      <c r="P12" s="336">
        <v>921</v>
      </c>
      <c r="Q12" s="79"/>
    </row>
    <row r="13" spans="1:21" ht="13.5">
      <c r="A13" s="272"/>
      <c r="B13" s="332"/>
      <c r="C13" s="332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3"/>
      <c r="Q13" s="79"/>
    </row>
    <row r="14" spans="1:21" ht="13.5">
      <c r="A14" s="274" t="s">
        <v>498</v>
      </c>
      <c r="B14" s="335">
        <v>256</v>
      </c>
      <c r="C14" s="335">
        <v>42</v>
      </c>
      <c r="D14" s="335">
        <v>29</v>
      </c>
      <c r="E14" s="335">
        <v>2</v>
      </c>
      <c r="F14" s="335">
        <v>18</v>
      </c>
      <c r="G14" s="335">
        <v>1</v>
      </c>
      <c r="H14" s="335">
        <v>0</v>
      </c>
      <c r="I14" s="335">
        <v>0</v>
      </c>
      <c r="J14" s="335">
        <v>0</v>
      </c>
      <c r="K14" s="335">
        <v>2</v>
      </c>
      <c r="L14" s="335">
        <v>25</v>
      </c>
      <c r="M14" s="335">
        <v>16</v>
      </c>
      <c r="N14" s="335">
        <v>0</v>
      </c>
      <c r="O14" s="335">
        <v>0</v>
      </c>
      <c r="P14" s="336">
        <v>391</v>
      </c>
      <c r="Q14" s="79"/>
    </row>
    <row r="15" spans="1:21" ht="13.5">
      <c r="A15" s="272"/>
      <c r="B15" s="332"/>
      <c r="C15" s="332"/>
      <c r="D15" s="332"/>
      <c r="E15" s="332"/>
      <c r="F15" s="332"/>
      <c r="G15" s="332"/>
      <c r="H15" s="332"/>
      <c r="I15" s="332"/>
      <c r="J15" s="332"/>
      <c r="K15" s="332"/>
      <c r="L15" s="332"/>
      <c r="M15" s="332"/>
      <c r="N15" s="332"/>
      <c r="O15" s="332"/>
      <c r="P15" s="333"/>
      <c r="Q15" s="79"/>
    </row>
    <row r="16" spans="1:21" ht="13.5">
      <c r="A16" s="274" t="s">
        <v>94</v>
      </c>
      <c r="B16" s="335">
        <v>66</v>
      </c>
      <c r="C16" s="335">
        <v>24</v>
      </c>
      <c r="D16" s="335">
        <v>9</v>
      </c>
      <c r="E16" s="335">
        <v>0</v>
      </c>
      <c r="F16" s="335">
        <v>1</v>
      </c>
      <c r="G16" s="335">
        <v>0</v>
      </c>
      <c r="H16" s="335">
        <v>0</v>
      </c>
      <c r="I16" s="335">
        <v>1</v>
      </c>
      <c r="J16" s="335">
        <v>0</v>
      </c>
      <c r="K16" s="335">
        <v>4</v>
      </c>
      <c r="L16" s="335">
        <v>22</v>
      </c>
      <c r="M16" s="335">
        <v>5</v>
      </c>
      <c r="N16" s="335">
        <v>0</v>
      </c>
      <c r="O16" s="335">
        <v>0</v>
      </c>
      <c r="P16" s="336">
        <v>133</v>
      </c>
      <c r="Q16" s="79"/>
    </row>
    <row r="17" spans="1:17" ht="13.5">
      <c r="A17" s="272"/>
      <c r="B17" s="332"/>
      <c r="C17" s="332"/>
      <c r="D17" s="332"/>
      <c r="E17" s="332"/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3"/>
      <c r="Q17" s="79"/>
    </row>
    <row r="18" spans="1:17" ht="13.5">
      <c r="A18" s="272" t="s">
        <v>499</v>
      </c>
      <c r="B18" s="332">
        <v>24</v>
      </c>
      <c r="C18" s="332">
        <v>0</v>
      </c>
      <c r="D18" s="332">
        <v>4</v>
      </c>
      <c r="E18" s="332">
        <v>1</v>
      </c>
      <c r="F18" s="332">
        <v>0</v>
      </c>
      <c r="G18" s="332">
        <v>0</v>
      </c>
      <c r="H18" s="332">
        <v>1</v>
      </c>
      <c r="I18" s="332">
        <v>0</v>
      </c>
      <c r="J18" s="332">
        <v>0</v>
      </c>
      <c r="K18" s="332">
        <v>1</v>
      </c>
      <c r="L18" s="332">
        <v>15</v>
      </c>
      <c r="M18" s="332">
        <v>3</v>
      </c>
      <c r="N18" s="332">
        <v>0</v>
      </c>
      <c r="O18" s="332">
        <v>0</v>
      </c>
      <c r="P18" s="333">
        <v>49</v>
      </c>
      <c r="Q18" s="79"/>
    </row>
    <row r="19" spans="1:17" ht="13.5">
      <c r="A19" s="272" t="s">
        <v>500</v>
      </c>
      <c r="B19" s="332">
        <v>30</v>
      </c>
      <c r="C19" s="332">
        <v>8</v>
      </c>
      <c r="D19" s="332">
        <v>16</v>
      </c>
      <c r="E19" s="332">
        <v>8</v>
      </c>
      <c r="F19" s="332">
        <v>9</v>
      </c>
      <c r="G19" s="332">
        <v>1</v>
      </c>
      <c r="H19" s="332">
        <v>1</v>
      </c>
      <c r="I19" s="332">
        <v>0</v>
      </c>
      <c r="J19" s="332">
        <v>0</v>
      </c>
      <c r="K19" s="332">
        <v>9</v>
      </c>
      <c r="L19" s="332">
        <v>13</v>
      </c>
      <c r="M19" s="332">
        <v>4</v>
      </c>
      <c r="N19" s="332">
        <v>0</v>
      </c>
      <c r="O19" s="332">
        <v>0</v>
      </c>
      <c r="P19" s="333">
        <v>99</v>
      </c>
      <c r="Q19" s="79"/>
    </row>
    <row r="20" spans="1:17" ht="13.5">
      <c r="A20" s="272" t="s">
        <v>501</v>
      </c>
      <c r="B20" s="332">
        <v>28</v>
      </c>
      <c r="C20" s="332">
        <v>5</v>
      </c>
      <c r="D20" s="332">
        <v>8</v>
      </c>
      <c r="E20" s="332">
        <v>4</v>
      </c>
      <c r="F20" s="332">
        <v>4</v>
      </c>
      <c r="G20" s="332">
        <v>1</v>
      </c>
      <c r="H20" s="332">
        <v>1</v>
      </c>
      <c r="I20" s="332">
        <v>0</v>
      </c>
      <c r="J20" s="332">
        <v>0</v>
      </c>
      <c r="K20" s="332">
        <v>10</v>
      </c>
      <c r="L20" s="332">
        <v>12</v>
      </c>
      <c r="M20" s="332">
        <v>1</v>
      </c>
      <c r="N20" s="332">
        <v>0</v>
      </c>
      <c r="O20" s="332">
        <v>0</v>
      </c>
      <c r="P20" s="333">
        <v>74</v>
      </c>
      <c r="Q20" s="79"/>
    </row>
    <row r="21" spans="1:17" ht="13.5">
      <c r="A21" s="274" t="s">
        <v>199</v>
      </c>
      <c r="B21" s="335">
        <v>82</v>
      </c>
      <c r="C21" s="335">
        <v>13</v>
      </c>
      <c r="D21" s="335">
        <v>28</v>
      </c>
      <c r="E21" s="335">
        <v>13</v>
      </c>
      <c r="F21" s="335">
        <v>13</v>
      </c>
      <c r="G21" s="335">
        <v>2</v>
      </c>
      <c r="H21" s="335">
        <v>3</v>
      </c>
      <c r="I21" s="335">
        <v>0</v>
      </c>
      <c r="J21" s="335">
        <v>0</v>
      </c>
      <c r="K21" s="335">
        <v>20</v>
      </c>
      <c r="L21" s="335">
        <v>40</v>
      </c>
      <c r="M21" s="335">
        <v>8</v>
      </c>
      <c r="N21" s="335">
        <v>0</v>
      </c>
      <c r="O21" s="335">
        <v>0</v>
      </c>
      <c r="P21" s="336">
        <v>222</v>
      </c>
      <c r="Q21" s="79"/>
    </row>
    <row r="22" spans="1:17" ht="13.5">
      <c r="A22" s="272"/>
      <c r="B22" s="332"/>
      <c r="C22" s="332"/>
      <c r="D22" s="332"/>
      <c r="E22" s="332"/>
      <c r="F22" s="332"/>
      <c r="G22" s="332"/>
      <c r="H22" s="332"/>
      <c r="I22" s="332"/>
      <c r="J22" s="332"/>
      <c r="K22" s="332"/>
      <c r="L22" s="332"/>
      <c r="M22" s="332"/>
      <c r="N22" s="332"/>
      <c r="O22" s="332"/>
      <c r="P22" s="333"/>
      <c r="Q22" s="79"/>
    </row>
    <row r="23" spans="1:17" ht="13.5">
      <c r="A23" s="274" t="s">
        <v>502</v>
      </c>
      <c r="B23" s="335">
        <v>56</v>
      </c>
      <c r="C23" s="335">
        <v>6</v>
      </c>
      <c r="D23" s="335">
        <v>38</v>
      </c>
      <c r="E23" s="335">
        <v>14</v>
      </c>
      <c r="F23" s="335">
        <v>14</v>
      </c>
      <c r="G23" s="335">
        <v>4</v>
      </c>
      <c r="H23" s="335">
        <v>0</v>
      </c>
      <c r="I23" s="335">
        <v>1</v>
      </c>
      <c r="J23" s="335">
        <v>0</v>
      </c>
      <c r="K23" s="335">
        <v>8</v>
      </c>
      <c r="L23" s="335">
        <v>42</v>
      </c>
      <c r="M23" s="335">
        <v>7</v>
      </c>
      <c r="N23" s="335">
        <v>0</v>
      </c>
      <c r="O23" s="335">
        <v>0</v>
      </c>
      <c r="P23" s="336">
        <v>190</v>
      </c>
      <c r="Q23" s="79"/>
    </row>
    <row r="24" spans="1:17" ht="13.5">
      <c r="A24" s="272"/>
      <c r="B24" s="332"/>
      <c r="C24" s="332"/>
      <c r="D24" s="332"/>
      <c r="E24" s="332"/>
      <c r="F24" s="332"/>
      <c r="G24" s="332"/>
      <c r="H24" s="332"/>
      <c r="I24" s="332"/>
      <c r="J24" s="332"/>
      <c r="K24" s="332"/>
      <c r="L24" s="332"/>
      <c r="M24" s="332"/>
      <c r="N24" s="332"/>
      <c r="O24" s="332"/>
      <c r="P24" s="333"/>
      <c r="Q24" s="79"/>
    </row>
    <row r="25" spans="1:17" ht="13.5">
      <c r="A25" s="274" t="s">
        <v>503</v>
      </c>
      <c r="B25" s="335">
        <v>3</v>
      </c>
      <c r="C25" s="335">
        <v>0</v>
      </c>
      <c r="D25" s="335">
        <v>0</v>
      </c>
      <c r="E25" s="335">
        <v>0</v>
      </c>
      <c r="F25" s="335">
        <v>0</v>
      </c>
      <c r="G25" s="335">
        <v>0</v>
      </c>
      <c r="H25" s="335">
        <v>3</v>
      </c>
      <c r="I25" s="335">
        <v>0</v>
      </c>
      <c r="J25" s="335">
        <v>0</v>
      </c>
      <c r="K25" s="335">
        <v>0</v>
      </c>
      <c r="L25" s="335">
        <v>0</v>
      </c>
      <c r="M25" s="335">
        <v>0</v>
      </c>
      <c r="N25" s="335">
        <v>0</v>
      </c>
      <c r="O25" s="335">
        <v>0</v>
      </c>
      <c r="P25" s="336">
        <v>6</v>
      </c>
      <c r="Q25" s="79"/>
    </row>
    <row r="26" spans="1:17" ht="13.5">
      <c r="A26" s="272"/>
      <c r="B26" s="332"/>
      <c r="C26" s="332"/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  <c r="O26" s="332"/>
      <c r="P26" s="333"/>
      <c r="Q26" s="79"/>
    </row>
    <row r="27" spans="1:17" ht="13.5">
      <c r="A27" s="272" t="s">
        <v>95</v>
      </c>
      <c r="B27" s="332">
        <v>3</v>
      </c>
      <c r="C27" s="332">
        <v>0</v>
      </c>
      <c r="D27" s="332">
        <v>2</v>
      </c>
      <c r="E27" s="332">
        <v>0</v>
      </c>
      <c r="F27" s="332">
        <v>1</v>
      </c>
      <c r="G27" s="332">
        <v>0</v>
      </c>
      <c r="H27" s="332">
        <v>0</v>
      </c>
      <c r="I27" s="332">
        <v>0</v>
      </c>
      <c r="J27" s="332">
        <v>0</v>
      </c>
      <c r="K27" s="332">
        <v>4</v>
      </c>
      <c r="L27" s="332">
        <v>0</v>
      </c>
      <c r="M27" s="332">
        <v>4</v>
      </c>
      <c r="N27" s="332">
        <v>0</v>
      </c>
      <c r="O27" s="332">
        <v>0</v>
      </c>
      <c r="P27" s="333">
        <v>14</v>
      </c>
      <c r="Q27" s="79"/>
    </row>
    <row r="28" spans="1:17" ht="13.5">
      <c r="A28" s="272" t="s">
        <v>96</v>
      </c>
      <c r="B28" s="332">
        <v>7</v>
      </c>
      <c r="C28" s="332">
        <v>0</v>
      </c>
      <c r="D28" s="332">
        <v>10</v>
      </c>
      <c r="E28" s="332">
        <v>0</v>
      </c>
      <c r="F28" s="332">
        <v>2</v>
      </c>
      <c r="G28" s="332">
        <v>0</v>
      </c>
      <c r="H28" s="332">
        <v>0</v>
      </c>
      <c r="I28" s="332">
        <v>0</v>
      </c>
      <c r="J28" s="332">
        <v>0</v>
      </c>
      <c r="K28" s="332">
        <v>2</v>
      </c>
      <c r="L28" s="332">
        <v>0</v>
      </c>
      <c r="M28" s="332">
        <v>2</v>
      </c>
      <c r="N28" s="332">
        <v>0</v>
      </c>
      <c r="O28" s="332">
        <v>0</v>
      </c>
      <c r="P28" s="333">
        <v>23</v>
      </c>
      <c r="Q28" s="79"/>
    </row>
    <row r="29" spans="1:17" ht="13.5">
      <c r="A29" s="272" t="s">
        <v>97</v>
      </c>
      <c r="B29" s="332">
        <v>2</v>
      </c>
      <c r="C29" s="332">
        <v>0</v>
      </c>
      <c r="D29" s="332">
        <v>11</v>
      </c>
      <c r="E29" s="332">
        <v>0</v>
      </c>
      <c r="F29" s="332">
        <v>0</v>
      </c>
      <c r="G29" s="332">
        <v>0</v>
      </c>
      <c r="H29" s="332">
        <v>2</v>
      </c>
      <c r="I29" s="332">
        <v>0</v>
      </c>
      <c r="J29" s="332">
        <v>0</v>
      </c>
      <c r="K29" s="332">
        <v>7</v>
      </c>
      <c r="L29" s="332">
        <v>0</v>
      </c>
      <c r="M29" s="332">
        <v>1</v>
      </c>
      <c r="N29" s="332">
        <v>0</v>
      </c>
      <c r="O29" s="332">
        <v>0</v>
      </c>
      <c r="P29" s="333">
        <v>23</v>
      </c>
      <c r="Q29" s="79"/>
    </row>
    <row r="30" spans="1:17" ht="13.5">
      <c r="A30" s="274" t="s">
        <v>200</v>
      </c>
      <c r="B30" s="335">
        <v>12</v>
      </c>
      <c r="C30" s="335">
        <v>0</v>
      </c>
      <c r="D30" s="335">
        <v>23</v>
      </c>
      <c r="E30" s="335">
        <v>0</v>
      </c>
      <c r="F30" s="335">
        <v>3</v>
      </c>
      <c r="G30" s="335">
        <v>0</v>
      </c>
      <c r="H30" s="335">
        <v>2</v>
      </c>
      <c r="I30" s="335">
        <v>0</v>
      </c>
      <c r="J30" s="335">
        <v>0</v>
      </c>
      <c r="K30" s="335">
        <v>13</v>
      </c>
      <c r="L30" s="335">
        <v>0</v>
      </c>
      <c r="M30" s="335">
        <v>7</v>
      </c>
      <c r="N30" s="335">
        <v>0</v>
      </c>
      <c r="O30" s="335">
        <v>0</v>
      </c>
      <c r="P30" s="336">
        <v>60</v>
      </c>
      <c r="Q30" s="79"/>
    </row>
    <row r="31" spans="1:17" ht="13.5">
      <c r="A31" s="272"/>
      <c r="B31" s="332"/>
      <c r="C31" s="332"/>
      <c r="D31" s="332"/>
      <c r="E31" s="332"/>
      <c r="F31" s="332"/>
      <c r="G31" s="332"/>
      <c r="H31" s="332"/>
      <c r="I31" s="332"/>
      <c r="J31" s="332"/>
      <c r="K31" s="332"/>
      <c r="L31" s="332"/>
      <c r="M31" s="332"/>
      <c r="N31" s="332"/>
      <c r="O31" s="332"/>
      <c r="P31" s="333"/>
      <c r="Q31" s="79"/>
    </row>
    <row r="32" spans="1:17" ht="13.5">
      <c r="A32" s="272" t="s">
        <v>98</v>
      </c>
      <c r="B32" s="332">
        <v>120</v>
      </c>
      <c r="C32" s="332">
        <v>6</v>
      </c>
      <c r="D32" s="332">
        <v>19</v>
      </c>
      <c r="E32" s="332">
        <v>3</v>
      </c>
      <c r="F32" s="332">
        <v>11</v>
      </c>
      <c r="G32" s="332">
        <v>9</v>
      </c>
      <c r="H32" s="332">
        <v>3</v>
      </c>
      <c r="I32" s="332">
        <v>24</v>
      </c>
      <c r="J32" s="332">
        <v>0</v>
      </c>
      <c r="K32" s="332">
        <v>21</v>
      </c>
      <c r="L32" s="332">
        <v>5</v>
      </c>
      <c r="M32" s="332">
        <v>5</v>
      </c>
      <c r="N32" s="332">
        <v>0</v>
      </c>
      <c r="O32" s="332">
        <v>0</v>
      </c>
      <c r="P32" s="333">
        <v>230</v>
      </c>
      <c r="Q32" s="79"/>
    </row>
    <row r="33" spans="1:17" ht="13.5">
      <c r="A33" s="272" t="s">
        <v>99</v>
      </c>
      <c r="B33" s="332">
        <v>209</v>
      </c>
      <c r="C33" s="332">
        <v>8</v>
      </c>
      <c r="D33" s="332">
        <v>39</v>
      </c>
      <c r="E33" s="332">
        <v>3</v>
      </c>
      <c r="F33" s="332">
        <v>19</v>
      </c>
      <c r="G33" s="332">
        <v>2</v>
      </c>
      <c r="H33" s="332">
        <v>3</v>
      </c>
      <c r="I33" s="332">
        <v>7</v>
      </c>
      <c r="J33" s="332">
        <v>3</v>
      </c>
      <c r="K33" s="332">
        <v>29</v>
      </c>
      <c r="L33" s="332">
        <v>50</v>
      </c>
      <c r="M33" s="332">
        <v>4</v>
      </c>
      <c r="N33" s="332">
        <v>0</v>
      </c>
      <c r="O33" s="332">
        <v>0</v>
      </c>
      <c r="P33" s="333">
        <v>373</v>
      </c>
      <c r="Q33" s="79"/>
    </row>
    <row r="34" spans="1:17" ht="13.5">
      <c r="A34" s="272" t="s">
        <v>100</v>
      </c>
      <c r="B34" s="332">
        <v>305</v>
      </c>
      <c r="C34" s="332">
        <v>2</v>
      </c>
      <c r="D34" s="332">
        <v>43</v>
      </c>
      <c r="E34" s="332">
        <v>0</v>
      </c>
      <c r="F34" s="332">
        <v>35</v>
      </c>
      <c r="G34" s="332">
        <v>8</v>
      </c>
      <c r="H34" s="332">
        <v>5</v>
      </c>
      <c r="I34" s="332">
        <v>7</v>
      </c>
      <c r="J34" s="332">
        <v>0</v>
      </c>
      <c r="K34" s="332">
        <v>8</v>
      </c>
      <c r="L34" s="332">
        <v>70</v>
      </c>
      <c r="M34" s="332">
        <v>4</v>
      </c>
      <c r="N34" s="332">
        <v>0</v>
      </c>
      <c r="O34" s="332">
        <v>0</v>
      </c>
      <c r="P34" s="333">
        <v>487</v>
      </c>
      <c r="Q34" s="79"/>
    </row>
    <row r="35" spans="1:17" ht="13.5">
      <c r="A35" s="272" t="s">
        <v>101</v>
      </c>
      <c r="B35" s="332">
        <v>3</v>
      </c>
      <c r="C35" s="332">
        <v>0</v>
      </c>
      <c r="D35" s="332">
        <v>5</v>
      </c>
      <c r="E35" s="332">
        <v>0</v>
      </c>
      <c r="F35" s="332">
        <v>4</v>
      </c>
      <c r="G35" s="332">
        <v>1</v>
      </c>
      <c r="H35" s="332">
        <v>7</v>
      </c>
      <c r="I35" s="332">
        <v>2</v>
      </c>
      <c r="J35" s="332">
        <v>0</v>
      </c>
      <c r="K35" s="332">
        <v>6</v>
      </c>
      <c r="L35" s="332">
        <v>0</v>
      </c>
      <c r="M35" s="332">
        <v>3</v>
      </c>
      <c r="N35" s="332">
        <v>0</v>
      </c>
      <c r="O35" s="332">
        <v>0</v>
      </c>
      <c r="P35" s="333">
        <v>31</v>
      </c>
      <c r="Q35" s="79"/>
    </row>
    <row r="36" spans="1:17" ht="13.5">
      <c r="A36" s="274" t="s">
        <v>102</v>
      </c>
      <c r="B36" s="335">
        <v>637</v>
      </c>
      <c r="C36" s="335">
        <v>16</v>
      </c>
      <c r="D36" s="335">
        <v>106</v>
      </c>
      <c r="E36" s="335">
        <v>6</v>
      </c>
      <c r="F36" s="335">
        <v>69</v>
      </c>
      <c r="G36" s="335">
        <v>20</v>
      </c>
      <c r="H36" s="335">
        <v>18</v>
      </c>
      <c r="I36" s="335">
        <v>40</v>
      </c>
      <c r="J36" s="335">
        <v>3</v>
      </c>
      <c r="K36" s="335">
        <v>64</v>
      </c>
      <c r="L36" s="335">
        <v>125</v>
      </c>
      <c r="M36" s="335">
        <v>16</v>
      </c>
      <c r="N36" s="335">
        <v>0</v>
      </c>
      <c r="O36" s="335">
        <v>0</v>
      </c>
      <c r="P36" s="336">
        <v>1121</v>
      </c>
      <c r="Q36" s="79"/>
    </row>
    <row r="37" spans="1:17" ht="13.5">
      <c r="A37" s="27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3"/>
      <c r="Q37" s="79"/>
    </row>
    <row r="38" spans="1:17" ht="13.5">
      <c r="A38" s="274" t="s">
        <v>504</v>
      </c>
      <c r="B38" s="335">
        <v>56</v>
      </c>
      <c r="C38" s="335">
        <v>4</v>
      </c>
      <c r="D38" s="335">
        <v>179</v>
      </c>
      <c r="E38" s="335">
        <v>1</v>
      </c>
      <c r="F38" s="335">
        <v>4</v>
      </c>
      <c r="G38" s="335">
        <v>5</v>
      </c>
      <c r="H38" s="335">
        <v>28</v>
      </c>
      <c r="I38" s="335">
        <v>3</v>
      </c>
      <c r="J38" s="335">
        <v>0</v>
      </c>
      <c r="K38" s="335">
        <v>35</v>
      </c>
      <c r="L38" s="335">
        <v>1</v>
      </c>
      <c r="M38" s="335">
        <v>12</v>
      </c>
      <c r="N38" s="335">
        <v>0</v>
      </c>
      <c r="O38" s="335">
        <v>0</v>
      </c>
      <c r="P38" s="336">
        <v>332</v>
      </c>
      <c r="Q38" s="79"/>
    </row>
    <row r="39" spans="1:17" ht="13.5">
      <c r="A39" s="272"/>
      <c r="B39" s="332"/>
      <c r="C39" s="332"/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3"/>
      <c r="Q39" s="79"/>
    </row>
    <row r="40" spans="1:17" ht="13.5">
      <c r="A40" s="272" t="s">
        <v>201</v>
      </c>
      <c r="B40" s="332">
        <v>13</v>
      </c>
      <c r="C40" s="332">
        <v>0</v>
      </c>
      <c r="D40" s="332">
        <v>1</v>
      </c>
      <c r="E40" s="332">
        <v>0</v>
      </c>
      <c r="F40" s="332">
        <v>0</v>
      </c>
      <c r="G40" s="332">
        <v>0</v>
      </c>
      <c r="H40" s="332">
        <v>2</v>
      </c>
      <c r="I40" s="332">
        <v>1</v>
      </c>
      <c r="J40" s="332">
        <v>0</v>
      </c>
      <c r="K40" s="332">
        <v>6</v>
      </c>
      <c r="L40" s="332">
        <v>0</v>
      </c>
      <c r="M40" s="332">
        <v>1</v>
      </c>
      <c r="N40" s="332">
        <v>0</v>
      </c>
      <c r="O40" s="332">
        <v>0</v>
      </c>
      <c r="P40" s="333">
        <v>26</v>
      </c>
      <c r="Q40" s="79"/>
    </row>
    <row r="41" spans="1:17" ht="13.5">
      <c r="A41" s="272" t="s">
        <v>103</v>
      </c>
      <c r="B41" s="332">
        <v>21</v>
      </c>
      <c r="C41" s="332">
        <v>0</v>
      </c>
      <c r="D41" s="332">
        <v>5</v>
      </c>
      <c r="E41" s="332">
        <v>3</v>
      </c>
      <c r="F41" s="332">
        <v>1</v>
      </c>
      <c r="G41" s="332">
        <v>2</v>
      </c>
      <c r="H41" s="332">
        <v>0</v>
      </c>
      <c r="I41" s="332">
        <v>0</v>
      </c>
      <c r="J41" s="332">
        <v>0</v>
      </c>
      <c r="K41" s="332">
        <v>3</v>
      </c>
      <c r="L41" s="332">
        <v>3</v>
      </c>
      <c r="M41" s="332">
        <v>7</v>
      </c>
      <c r="N41" s="332">
        <v>0</v>
      </c>
      <c r="O41" s="332">
        <v>0</v>
      </c>
      <c r="P41" s="333">
        <v>45</v>
      </c>
      <c r="Q41" s="79"/>
    </row>
    <row r="42" spans="1:17" ht="13.5">
      <c r="A42" s="272" t="s">
        <v>104</v>
      </c>
      <c r="B42" s="332">
        <v>45</v>
      </c>
      <c r="C42" s="332">
        <v>0</v>
      </c>
      <c r="D42" s="332">
        <v>6</v>
      </c>
      <c r="E42" s="332">
        <v>0</v>
      </c>
      <c r="F42" s="332">
        <v>1</v>
      </c>
      <c r="G42" s="332">
        <v>1</v>
      </c>
      <c r="H42" s="332">
        <v>0</v>
      </c>
      <c r="I42" s="332">
        <v>0</v>
      </c>
      <c r="J42" s="332">
        <v>0</v>
      </c>
      <c r="K42" s="332">
        <v>2</v>
      </c>
      <c r="L42" s="332">
        <v>3</v>
      </c>
      <c r="M42" s="332">
        <v>32</v>
      </c>
      <c r="N42" s="332">
        <v>0</v>
      </c>
      <c r="O42" s="332">
        <v>0</v>
      </c>
      <c r="P42" s="333">
        <v>90</v>
      </c>
      <c r="Q42" s="79"/>
    </row>
    <row r="43" spans="1:17" ht="13.5">
      <c r="A43" s="272" t="s">
        <v>105</v>
      </c>
      <c r="B43" s="332">
        <v>2</v>
      </c>
      <c r="C43" s="332">
        <v>0</v>
      </c>
      <c r="D43" s="332">
        <v>5</v>
      </c>
      <c r="E43" s="332">
        <v>0</v>
      </c>
      <c r="F43" s="332">
        <v>0</v>
      </c>
      <c r="G43" s="332">
        <v>0</v>
      </c>
      <c r="H43" s="332">
        <v>0</v>
      </c>
      <c r="I43" s="332">
        <v>1</v>
      </c>
      <c r="J43" s="332">
        <v>0</v>
      </c>
      <c r="K43" s="332">
        <v>1</v>
      </c>
      <c r="L43" s="332">
        <v>1</v>
      </c>
      <c r="M43" s="332">
        <v>0</v>
      </c>
      <c r="N43" s="332">
        <v>0</v>
      </c>
      <c r="O43" s="332">
        <v>0</v>
      </c>
      <c r="P43" s="333">
        <v>10</v>
      </c>
      <c r="Q43" s="79"/>
    </row>
    <row r="44" spans="1:17" ht="13.5">
      <c r="A44" s="272" t="s">
        <v>106</v>
      </c>
      <c r="B44" s="332">
        <v>93</v>
      </c>
      <c r="C44" s="332">
        <v>0</v>
      </c>
      <c r="D44" s="332">
        <v>7</v>
      </c>
      <c r="E44" s="332">
        <v>3</v>
      </c>
      <c r="F44" s="332">
        <v>0</v>
      </c>
      <c r="G44" s="332">
        <v>0</v>
      </c>
      <c r="H44" s="332">
        <v>0</v>
      </c>
      <c r="I44" s="332">
        <v>0</v>
      </c>
      <c r="J44" s="332">
        <v>0</v>
      </c>
      <c r="K44" s="332">
        <v>1</v>
      </c>
      <c r="L44" s="332">
        <v>4</v>
      </c>
      <c r="M44" s="332">
        <v>4</v>
      </c>
      <c r="N44" s="332">
        <v>0</v>
      </c>
      <c r="O44" s="332">
        <v>1</v>
      </c>
      <c r="P44" s="333">
        <v>113</v>
      </c>
      <c r="Q44" s="79"/>
    </row>
    <row r="45" spans="1:17" ht="13.5">
      <c r="A45" s="272" t="s">
        <v>107</v>
      </c>
      <c r="B45" s="332">
        <v>11</v>
      </c>
      <c r="C45" s="332">
        <v>0</v>
      </c>
      <c r="D45" s="332">
        <v>2</v>
      </c>
      <c r="E45" s="332">
        <v>0</v>
      </c>
      <c r="F45" s="332">
        <v>0</v>
      </c>
      <c r="G45" s="332">
        <v>0</v>
      </c>
      <c r="H45" s="332">
        <v>0</v>
      </c>
      <c r="I45" s="332">
        <v>1</v>
      </c>
      <c r="J45" s="332">
        <v>0</v>
      </c>
      <c r="K45" s="332">
        <v>3</v>
      </c>
      <c r="L45" s="332">
        <v>0</v>
      </c>
      <c r="M45" s="332">
        <v>2</v>
      </c>
      <c r="N45" s="332">
        <v>0</v>
      </c>
      <c r="O45" s="332">
        <v>0</v>
      </c>
      <c r="P45" s="333">
        <v>19</v>
      </c>
      <c r="Q45" s="79"/>
    </row>
    <row r="46" spans="1:17" ht="13.5">
      <c r="A46" s="272" t="s">
        <v>108</v>
      </c>
      <c r="B46" s="332">
        <v>2</v>
      </c>
      <c r="C46" s="332">
        <v>0</v>
      </c>
      <c r="D46" s="332">
        <v>2</v>
      </c>
      <c r="E46" s="332">
        <v>0</v>
      </c>
      <c r="F46" s="332">
        <v>2</v>
      </c>
      <c r="G46" s="332">
        <v>0</v>
      </c>
      <c r="H46" s="332">
        <v>0</v>
      </c>
      <c r="I46" s="332">
        <v>0</v>
      </c>
      <c r="J46" s="332">
        <v>0</v>
      </c>
      <c r="K46" s="332">
        <v>0</v>
      </c>
      <c r="L46" s="332">
        <v>0</v>
      </c>
      <c r="M46" s="332">
        <v>2</v>
      </c>
      <c r="N46" s="332">
        <v>0</v>
      </c>
      <c r="O46" s="332">
        <v>0</v>
      </c>
      <c r="P46" s="333">
        <v>8</v>
      </c>
      <c r="Q46" s="79"/>
    </row>
    <row r="47" spans="1:17" ht="13.5">
      <c r="A47" s="272" t="s">
        <v>109</v>
      </c>
      <c r="B47" s="332">
        <v>4</v>
      </c>
      <c r="C47" s="332">
        <v>2</v>
      </c>
      <c r="D47" s="332">
        <v>1</v>
      </c>
      <c r="E47" s="332">
        <v>0</v>
      </c>
      <c r="F47" s="332">
        <v>0</v>
      </c>
      <c r="G47" s="332">
        <v>0</v>
      </c>
      <c r="H47" s="332">
        <v>1</v>
      </c>
      <c r="I47" s="332">
        <v>0</v>
      </c>
      <c r="J47" s="332">
        <v>0</v>
      </c>
      <c r="K47" s="332">
        <v>6</v>
      </c>
      <c r="L47" s="332">
        <v>0</v>
      </c>
      <c r="M47" s="332">
        <v>1</v>
      </c>
      <c r="N47" s="332">
        <v>0</v>
      </c>
      <c r="O47" s="332">
        <v>0</v>
      </c>
      <c r="P47" s="333">
        <v>15</v>
      </c>
      <c r="Q47" s="79"/>
    </row>
    <row r="48" spans="1:17" ht="13.5">
      <c r="A48" s="272" t="s">
        <v>110</v>
      </c>
      <c r="B48" s="332">
        <v>32</v>
      </c>
      <c r="C48" s="332">
        <v>0</v>
      </c>
      <c r="D48" s="332">
        <v>5</v>
      </c>
      <c r="E48" s="332">
        <v>3</v>
      </c>
      <c r="F48" s="332">
        <v>1</v>
      </c>
      <c r="G48" s="332">
        <v>1</v>
      </c>
      <c r="H48" s="332">
        <v>0</v>
      </c>
      <c r="I48" s="332">
        <v>0</v>
      </c>
      <c r="J48" s="332">
        <v>0</v>
      </c>
      <c r="K48" s="332">
        <v>1</v>
      </c>
      <c r="L48" s="332">
        <v>10</v>
      </c>
      <c r="M48" s="332">
        <v>4</v>
      </c>
      <c r="N48" s="332">
        <v>0</v>
      </c>
      <c r="O48" s="332">
        <v>1</v>
      </c>
      <c r="P48" s="333">
        <v>58</v>
      </c>
      <c r="Q48" s="79"/>
    </row>
    <row r="49" spans="1:17" ht="13.5">
      <c r="A49" s="274" t="s">
        <v>188</v>
      </c>
      <c r="B49" s="335">
        <v>223</v>
      </c>
      <c r="C49" s="335">
        <v>2</v>
      </c>
      <c r="D49" s="335">
        <v>34</v>
      </c>
      <c r="E49" s="335">
        <v>9</v>
      </c>
      <c r="F49" s="335">
        <v>5</v>
      </c>
      <c r="G49" s="335">
        <v>4</v>
      </c>
      <c r="H49" s="335">
        <v>3</v>
      </c>
      <c r="I49" s="335">
        <v>3</v>
      </c>
      <c r="J49" s="335">
        <v>0</v>
      </c>
      <c r="K49" s="335">
        <v>23</v>
      </c>
      <c r="L49" s="335">
        <v>21</v>
      </c>
      <c r="M49" s="335">
        <v>53</v>
      </c>
      <c r="N49" s="335">
        <v>0</v>
      </c>
      <c r="O49" s="335">
        <v>2</v>
      </c>
      <c r="P49" s="336">
        <v>384</v>
      </c>
      <c r="Q49" s="79"/>
    </row>
    <row r="50" spans="1:17" ht="13.5">
      <c r="A50" s="272"/>
      <c r="B50" s="332"/>
      <c r="C50" s="332"/>
      <c r="D50" s="332"/>
      <c r="E50" s="332"/>
      <c r="F50" s="332"/>
      <c r="G50" s="332"/>
      <c r="H50" s="332"/>
      <c r="I50" s="332"/>
      <c r="J50" s="332"/>
      <c r="K50" s="332"/>
      <c r="L50" s="332"/>
      <c r="M50" s="332"/>
      <c r="N50" s="332"/>
      <c r="O50" s="332"/>
      <c r="P50" s="333"/>
      <c r="Q50" s="79"/>
    </row>
    <row r="51" spans="1:17" ht="13.5">
      <c r="A51" s="274" t="s">
        <v>520</v>
      </c>
      <c r="B51" s="335">
        <v>9</v>
      </c>
      <c r="C51" s="335">
        <v>0</v>
      </c>
      <c r="D51" s="335">
        <v>2</v>
      </c>
      <c r="E51" s="335">
        <v>0</v>
      </c>
      <c r="F51" s="335">
        <v>1</v>
      </c>
      <c r="G51" s="335">
        <v>1</v>
      </c>
      <c r="H51" s="335">
        <v>0</v>
      </c>
      <c r="I51" s="335">
        <v>0</v>
      </c>
      <c r="J51" s="335">
        <v>0</v>
      </c>
      <c r="K51" s="335">
        <v>1</v>
      </c>
      <c r="L51" s="335">
        <v>0</v>
      </c>
      <c r="M51" s="335">
        <v>8</v>
      </c>
      <c r="N51" s="335">
        <v>0</v>
      </c>
      <c r="O51" s="335">
        <v>0</v>
      </c>
      <c r="P51" s="336">
        <v>22</v>
      </c>
      <c r="Q51" s="79"/>
    </row>
    <row r="52" spans="1:17" ht="13.5">
      <c r="A52" s="272"/>
      <c r="B52" s="332"/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3"/>
      <c r="Q52" s="79"/>
    </row>
    <row r="53" spans="1:17" ht="13.5">
      <c r="A53" s="272" t="s">
        <v>111</v>
      </c>
      <c r="B53" s="332">
        <v>10</v>
      </c>
      <c r="C53" s="332">
        <v>2</v>
      </c>
      <c r="D53" s="332">
        <v>67</v>
      </c>
      <c r="E53" s="332">
        <v>6</v>
      </c>
      <c r="F53" s="332">
        <v>49</v>
      </c>
      <c r="G53" s="332">
        <v>9</v>
      </c>
      <c r="H53" s="332">
        <v>1</v>
      </c>
      <c r="I53" s="332">
        <v>0</v>
      </c>
      <c r="J53" s="332">
        <v>0</v>
      </c>
      <c r="K53" s="332">
        <v>1</v>
      </c>
      <c r="L53" s="332">
        <v>4</v>
      </c>
      <c r="M53" s="332">
        <v>2</v>
      </c>
      <c r="N53" s="332">
        <v>0</v>
      </c>
      <c r="O53" s="332">
        <v>0</v>
      </c>
      <c r="P53" s="333">
        <v>151</v>
      </c>
      <c r="Q53" s="79"/>
    </row>
    <row r="54" spans="1:17" ht="13.5">
      <c r="A54" s="272" t="s">
        <v>112</v>
      </c>
      <c r="B54" s="332">
        <v>77</v>
      </c>
      <c r="C54" s="332">
        <v>1</v>
      </c>
      <c r="D54" s="332">
        <v>66</v>
      </c>
      <c r="E54" s="332">
        <v>7</v>
      </c>
      <c r="F54" s="332">
        <v>3</v>
      </c>
      <c r="G54" s="332">
        <v>4</v>
      </c>
      <c r="H54" s="332">
        <v>0</v>
      </c>
      <c r="I54" s="332">
        <v>0</v>
      </c>
      <c r="J54" s="332">
        <v>0</v>
      </c>
      <c r="K54" s="332">
        <v>0</v>
      </c>
      <c r="L54" s="332">
        <v>1</v>
      </c>
      <c r="M54" s="332">
        <v>7</v>
      </c>
      <c r="N54" s="332">
        <v>0</v>
      </c>
      <c r="O54" s="332">
        <v>0</v>
      </c>
      <c r="P54" s="333">
        <v>166</v>
      </c>
      <c r="Q54" s="79"/>
    </row>
    <row r="55" spans="1:17" ht="13.5">
      <c r="A55" s="272" t="s">
        <v>113</v>
      </c>
      <c r="B55" s="332">
        <v>2</v>
      </c>
      <c r="C55" s="332">
        <v>0</v>
      </c>
      <c r="D55" s="332">
        <v>6</v>
      </c>
      <c r="E55" s="332">
        <v>2</v>
      </c>
      <c r="F55" s="332">
        <v>3</v>
      </c>
      <c r="G55" s="332">
        <v>0</v>
      </c>
      <c r="H55" s="332">
        <v>0</v>
      </c>
      <c r="I55" s="332">
        <v>0</v>
      </c>
      <c r="J55" s="332">
        <v>0</v>
      </c>
      <c r="K55" s="332">
        <v>2</v>
      </c>
      <c r="L55" s="332">
        <v>0</v>
      </c>
      <c r="M55" s="332">
        <v>0</v>
      </c>
      <c r="N55" s="332">
        <v>0</v>
      </c>
      <c r="O55" s="332">
        <v>0</v>
      </c>
      <c r="P55" s="333">
        <v>15</v>
      </c>
      <c r="Q55" s="79"/>
    </row>
    <row r="56" spans="1:17" ht="13.5">
      <c r="A56" s="272" t="s">
        <v>114</v>
      </c>
      <c r="B56" s="332">
        <v>2</v>
      </c>
      <c r="C56" s="332">
        <v>0</v>
      </c>
      <c r="D56" s="332">
        <v>4</v>
      </c>
      <c r="E56" s="332">
        <v>0</v>
      </c>
      <c r="F56" s="332">
        <v>0</v>
      </c>
      <c r="G56" s="332">
        <v>0</v>
      </c>
      <c r="H56" s="332">
        <v>1</v>
      </c>
      <c r="I56" s="332">
        <v>0</v>
      </c>
      <c r="J56" s="332">
        <v>0</v>
      </c>
      <c r="K56" s="332">
        <v>0</v>
      </c>
      <c r="L56" s="332">
        <v>0</v>
      </c>
      <c r="M56" s="332">
        <v>8</v>
      </c>
      <c r="N56" s="332">
        <v>0</v>
      </c>
      <c r="O56" s="332">
        <v>0</v>
      </c>
      <c r="P56" s="333">
        <v>15</v>
      </c>
      <c r="Q56" s="79"/>
    </row>
    <row r="57" spans="1:17" ht="13.5">
      <c r="A57" s="272" t="s">
        <v>115</v>
      </c>
      <c r="B57" s="332">
        <v>130</v>
      </c>
      <c r="C57" s="332">
        <v>0</v>
      </c>
      <c r="D57" s="332">
        <v>71</v>
      </c>
      <c r="E57" s="332">
        <v>6</v>
      </c>
      <c r="F57" s="332">
        <v>2</v>
      </c>
      <c r="G57" s="332">
        <v>4</v>
      </c>
      <c r="H57" s="332">
        <v>0</v>
      </c>
      <c r="I57" s="332">
        <v>1</v>
      </c>
      <c r="J57" s="332">
        <v>0</v>
      </c>
      <c r="K57" s="332">
        <v>5</v>
      </c>
      <c r="L57" s="332">
        <v>3</v>
      </c>
      <c r="M57" s="332">
        <v>3</v>
      </c>
      <c r="N57" s="332">
        <v>0</v>
      </c>
      <c r="O57" s="332">
        <v>0</v>
      </c>
      <c r="P57" s="333">
        <v>226</v>
      </c>
      <c r="Q57" s="79"/>
    </row>
    <row r="58" spans="1:17" ht="13.5">
      <c r="A58" s="274" t="s">
        <v>505</v>
      </c>
      <c r="B58" s="335">
        <v>221</v>
      </c>
      <c r="C58" s="335">
        <v>3</v>
      </c>
      <c r="D58" s="335">
        <v>214</v>
      </c>
      <c r="E58" s="335">
        <v>21</v>
      </c>
      <c r="F58" s="335">
        <v>57</v>
      </c>
      <c r="G58" s="335">
        <v>17</v>
      </c>
      <c r="H58" s="335">
        <v>2</v>
      </c>
      <c r="I58" s="335">
        <v>1</v>
      </c>
      <c r="J58" s="335">
        <v>0</v>
      </c>
      <c r="K58" s="335">
        <v>8</v>
      </c>
      <c r="L58" s="335">
        <v>8</v>
      </c>
      <c r="M58" s="335">
        <v>20</v>
      </c>
      <c r="N58" s="335">
        <v>0</v>
      </c>
      <c r="O58" s="335">
        <v>0</v>
      </c>
      <c r="P58" s="336">
        <v>573</v>
      </c>
      <c r="Q58" s="79"/>
    </row>
    <row r="59" spans="1:17" ht="13.5">
      <c r="A59" s="272"/>
      <c r="B59" s="332"/>
      <c r="C59" s="332"/>
      <c r="D59" s="332"/>
      <c r="E59" s="332"/>
      <c r="F59" s="332"/>
      <c r="G59" s="332"/>
      <c r="H59" s="332"/>
      <c r="I59" s="332"/>
      <c r="J59" s="332"/>
      <c r="K59" s="332"/>
      <c r="L59" s="332"/>
      <c r="M59" s="332"/>
      <c r="N59" s="332"/>
      <c r="O59" s="332"/>
      <c r="P59" s="333"/>
      <c r="Q59" s="79"/>
    </row>
    <row r="60" spans="1:17" ht="13.5">
      <c r="A60" s="272" t="s">
        <v>506</v>
      </c>
      <c r="B60" s="332">
        <v>0</v>
      </c>
      <c r="C60" s="332">
        <v>0</v>
      </c>
      <c r="D60" s="332">
        <v>3</v>
      </c>
      <c r="E60" s="332">
        <v>0</v>
      </c>
      <c r="F60" s="332">
        <v>2</v>
      </c>
      <c r="G60" s="332">
        <v>0</v>
      </c>
      <c r="H60" s="332">
        <v>0</v>
      </c>
      <c r="I60" s="332">
        <v>0</v>
      </c>
      <c r="J60" s="332">
        <v>0</v>
      </c>
      <c r="K60" s="332">
        <v>1</v>
      </c>
      <c r="L60" s="332">
        <v>0</v>
      </c>
      <c r="M60" s="332">
        <v>3</v>
      </c>
      <c r="N60" s="332">
        <v>0</v>
      </c>
      <c r="O60" s="332">
        <v>1</v>
      </c>
      <c r="P60" s="333">
        <v>10</v>
      </c>
      <c r="Q60" s="79"/>
    </row>
    <row r="61" spans="1:17" ht="13.5">
      <c r="A61" s="272" t="s">
        <v>507</v>
      </c>
      <c r="B61" s="332">
        <v>10</v>
      </c>
      <c r="C61" s="332">
        <v>0</v>
      </c>
      <c r="D61" s="332">
        <v>2</v>
      </c>
      <c r="E61" s="332">
        <v>0</v>
      </c>
      <c r="F61" s="332">
        <v>0</v>
      </c>
      <c r="G61" s="332">
        <v>0</v>
      </c>
      <c r="H61" s="332">
        <v>0</v>
      </c>
      <c r="I61" s="332">
        <v>0</v>
      </c>
      <c r="J61" s="332">
        <v>0</v>
      </c>
      <c r="K61" s="332">
        <v>0</v>
      </c>
      <c r="L61" s="332">
        <v>2</v>
      </c>
      <c r="M61" s="332">
        <v>2</v>
      </c>
      <c r="N61" s="332">
        <v>0</v>
      </c>
      <c r="O61" s="332">
        <v>0</v>
      </c>
      <c r="P61" s="333">
        <v>16</v>
      </c>
      <c r="Q61" s="79"/>
    </row>
    <row r="62" spans="1:17" ht="13.5">
      <c r="A62" s="272" t="s">
        <v>508</v>
      </c>
      <c r="B62" s="332">
        <v>0</v>
      </c>
      <c r="C62" s="332">
        <v>0</v>
      </c>
      <c r="D62" s="332">
        <v>0</v>
      </c>
      <c r="E62" s="332">
        <v>0</v>
      </c>
      <c r="F62" s="332">
        <v>1</v>
      </c>
      <c r="G62" s="332">
        <v>0</v>
      </c>
      <c r="H62" s="332">
        <v>0</v>
      </c>
      <c r="I62" s="332">
        <v>0</v>
      </c>
      <c r="J62" s="332">
        <v>0</v>
      </c>
      <c r="K62" s="332">
        <v>6</v>
      </c>
      <c r="L62" s="332">
        <v>0</v>
      </c>
      <c r="M62" s="332">
        <v>4</v>
      </c>
      <c r="N62" s="332">
        <v>0</v>
      </c>
      <c r="O62" s="332">
        <v>0</v>
      </c>
      <c r="P62" s="333">
        <v>11</v>
      </c>
      <c r="Q62" s="79"/>
    </row>
    <row r="63" spans="1:17" ht="13.5">
      <c r="A63" s="274" t="s">
        <v>509</v>
      </c>
      <c r="B63" s="335">
        <v>10</v>
      </c>
      <c r="C63" s="335">
        <v>0</v>
      </c>
      <c r="D63" s="335">
        <v>5</v>
      </c>
      <c r="E63" s="335">
        <v>0</v>
      </c>
      <c r="F63" s="335">
        <v>3</v>
      </c>
      <c r="G63" s="335">
        <v>0</v>
      </c>
      <c r="H63" s="335">
        <v>0</v>
      </c>
      <c r="I63" s="335">
        <v>0</v>
      </c>
      <c r="J63" s="335">
        <v>0</v>
      </c>
      <c r="K63" s="335">
        <v>7</v>
      </c>
      <c r="L63" s="335">
        <v>2</v>
      </c>
      <c r="M63" s="335">
        <v>9</v>
      </c>
      <c r="N63" s="335">
        <v>0</v>
      </c>
      <c r="O63" s="335">
        <v>1</v>
      </c>
      <c r="P63" s="336">
        <v>37</v>
      </c>
      <c r="Q63" s="79"/>
    </row>
    <row r="64" spans="1:17" ht="13.5">
      <c r="A64" s="272"/>
      <c r="B64" s="332"/>
      <c r="C64" s="332"/>
      <c r="D64" s="332"/>
      <c r="E64" s="332"/>
      <c r="F64" s="332"/>
      <c r="G64" s="332"/>
      <c r="H64" s="332"/>
      <c r="I64" s="332"/>
      <c r="J64" s="332"/>
      <c r="K64" s="332"/>
      <c r="L64" s="332"/>
      <c r="M64" s="332"/>
      <c r="N64" s="332"/>
      <c r="O64" s="332"/>
      <c r="P64" s="333"/>
      <c r="Q64" s="79"/>
    </row>
    <row r="65" spans="1:17" ht="13.5">
      <c r="A65" s="274" t="s">
        <v>510</v>
      </c>
      <c r="B65" s="335">
        <v>0</v>
      </c>
      <c r="C65" s="335">
        <v>0</v>
      </c>
      <c r="D65" s="335">
        <v>0</v>
      </c>
      <c r="E65" s="335">
        <v>0</v>
      </c>
      <c r="F65" s="335">
        <v>0</v>
      </c>
      <c r="G65" s="335">
        <v>4</v>
      </c>
      <c r="H65" s="335">
        <v>3</v>
      </c>
      <c r="I65" s="335">
        <v>0</v>
      </c>
      <c r="J65" s="335">
        <v>0</v>
      </c>
      <c r="K65" s="335">
        <v>1</v>
      </c>
      <c r="L65" s="335">
        <v>0</v>
      </c>
      <c r="M65" s="335">
        <v>4</v>
      </c>
      <c r="N65" s="335">
        <v>0</v>
      </c>
      <c r="O65" s="335">
        <v>0</v>
      </c>
      <c r="P65" s="336">
        <v>12</v>
      </c>
      <c r="Q65" s="79"/>
    </row>
    <row r="66" spans="1:17" ht="13.5">
      <c r="A66" s="272"/>
      <c r="B66" s="332"/>
      <c r="C66" s="332"/>
      <c r="D66" s="332"/>
      <c r="E66" s="332"/>
      <c r="F66" s="332"/>
      <c r="G66" s="332"/>
      <c r="H66" s="332"/>
      <c r="I66" s="332"/>
      <c r="J66" s="332"/>
      <c r="K66" s="332"/>
      <c r="L66" s="332"/>
      <c r="M66" s="332"/>
      <c r="N66" s="332"/>
      <c r="O66" s="332"/>
      <c r="P66" s="333"/>
      <c r="Q66" s="79"/>
    </row>
    <row r="67" spans="1:17" ht="13.5">
      <c r="A67" s="272" t="s">
        <v>116</v>
      </c>
      <c r="B67" s="332">
        <v>131</v>
      </c>
      <c r="C67" s="332">
        <v>0</v>
      </c>
      <c r="D67" s="332">
        <v>110</v>
      </c>
      <c r="E67" s="332">
        <v>1</v>
      </c>
      <c r="F67" s="332">
        <v>20</v>
      </c>
      <c r="G67" s="332">
        <v>3</v>
      </c>
      <c r="H67" s="332">
        <v>6</v>
      </c>
      <c r="I67" s="332">
        <v>0</v>
      </c>
      <c r="J67" s="332">
        <v>0</v>
      </c>
      <c r="K67" s="332">
        <v>0</v>
      </c>
      <c r="L67" s="332">
        <v>16</v>
      </c>
      <c r="M67" s="332">
        <v>1</v>
      </c>
      <c r="N67" s="332">
        <v>0</v>
      </c>
      <c r="O67" s="332">
        <v>0</v>
      </c>
      <c r="P67" s="333">
        <v>288</v>
      </c>
      <c r="Q67" s="79"/>
    </row>
    <row r="68" spans="1:17" ht="13.5">
      <c r="A68" s="272" t="s">
        <v>117</v>
      </c>
      <c r="B68" s="332">
        <v>67</v>
      </c>
      <c r="C68" s="332">
        <v>0</v>
      </c>
      <c r="D68" s="332">
        <v>26</v>
      </c>
      <c r="E68" s="332">
        <v>0</v>
      </c>
      <c r="F68" s="332">
        <v>1</v>
      </c>
      <c r="G68" s="332">
        <v>3</v>
      </c>
      <c r="H68" s="332">
        <v>1</v>
      </c>
      <c r="I68" s="332">
        <v>0</v>
      </c>
      <c r="J68" s="332">
        <v>0</v>
      </c>
      <c r="K68" s="332">
        <v>4</v>
      </c>
      <c r="L68" s="332">
        <v>11</v>
      </c>
      <c r="M68" s="332">
        <v>5</v>
      </c>
      <c r="N68" s="332">
        <v>0</v>
      </c>
      <c r="O68" s="332">
        <v>0</v>
      </c>
      <c r="P68" s="333">
        <v>118</v>
      </c>
      <c r="Q68" s="79"/>
    </row>
    <row r="69" spans="1:17" ht="13.5">
      <c r="A69" s="274" t="s">
        <v>118</v>
      </c>
      <c r="B69" s="335">
        <v>198</v>
      </c>
      <c r="C69" s="335">
        <v>0</v>
      </c>
      <c r="D69" s="335">
        <v>136</v>
      </c>
      <c r="E69" s="335">
        <v>1</v>
      </c>
      <c r="F69" s="335">
        <v>21</v>
      </c>
      <c r="G69" s="335">
        <v>6</v>
      </c>
      <c r="H69" s="335">
        <v>7</v>
      </c>
      <c r="I69" s="335">
        <v>0</v>
      </c>
      <c r="J69" s="335">
        <v>0</v>
      </c>
      <c r="K69" s="335">
        <v>4</v>
      </c>
      <c r="L69" s="335">
        <v>27</v>
      </c>
      <c r="M69" s="335">
        <v>6</v>
      </c>
      <c r="N69" s="335">
        <v>0</v>
      </c>
      <c r="O69" s="335">
        <v>0</v>
      </c>
      <c r="P69" s="336">
        <v>406</v>
      </c>
      <c r="Q69" s="79"/>
    </row>
    <row r="70" spans="1:17" ht="13.5">
      <c r="A70" s="272"/>
      <c r="B70" s="332"/>
      <c r="C70" s="332"/>
      <c r="D70" s="332"/>
      <c r="E70" s="332"/>
      <c r="F70" s="332"/>
      <c r="G70" s="332"/>
      <c r="H70" s="332"/>
      <c r="I70" s="332"/>
      <c r="J70" s="332"/>
      <c r="K70" s="332"/>
      <c r="L70" s="332"/>
      <c r="M70" s="332"/>
      <c r="N70" s="332"/>
      <c r="O70" s="332"/>
      <c r="P70" s="333"/>
      <c r="Q70" s="79"/>
    </row>
    <row r="71" spans="1:17" ht="13.5">
      <c r="A71" s="272" t="s">
        <v>119</v>
      </c>
      <c r="B71" s="332">
        <v>0</v>
      </c>
      <c r="C71" s="332">
        <v>0</v>
      </c>
      <c r="D71" s="332">
        <v>24</v>
      </c>
      <c r="E71" s="332">
        <v>0</v>
      </c>
      <c r="F71" s="332">
        <v>15</v>
      </c>
      <c r="G71" s="332">
        <v>7</v>
      </c>
      <c r="H71" s="332">
        <v>0</v>
      </c>
      <c r="I71" s="332">
        <v>0</v>
      </c>
      <c r="J71" s="332">
        <v>0</v>
      </c>
      <c r="K71" s="332">
        <v>5</v>
      </c>
      <c r="L71" s="332">
        <v>0</v>
      </c>
      <c r="M71" s="332">
        <v>6</v>
      </c>
      <c r="N71" s="332">
        <v>0</v>
      </c>
      <c r="O71" s="332">
        <v>0</v>
      </c>
      <c r="P71" s="333">
        <v>57</v>
      </c>
      <c r="Q71" s="79"/>
    </row>
    <row r="72" spans="1:17" ht="13.5">
      <c r="A72" s="272" t="s">
        <v>120</v>
      </c>
      <c r="B72" s="332">
        <v>936</v>
      </c>
      <c r="C72" s="332">
        <v>0</v>
      </c>
      <c r="D72" s="332">
        <v>80</v>
      </c>
      <c r="E72" s="332">
        <v>8</v>
      </c>
      <c r="F72" s="332">
        <v>12</v>
      </c>
      <c r="G72" s="332">
        <v>27</v>
      </c>
      <c r="H72" s="332">
        <v>7</v>
      </c>
      <c r="I72" s="332">
        <v>0</v>
      </c>
      <c r="J72" s="332">
        <v>0</v>
      </c>
      <c r="K72" s="332">
        <v>0</v>
      </c>
      <c r="L72" s="332">
        <v>4</v>
      </c>
      <c r="M72" s="332">
        <v>13</v>
      </c>
      <c r="N72" s="332">
        <v>0</v>
      </c>
      <c r="O72" s="332">
        <v>0</v>
      </c>
      <c r="P72" s="333">
        <v>1087</v>
      </c>
      <c r="Q72" s="79"/>
    </row>
    <row r="73" spans="1:17" ht="13.5">
      <c r="A73" s="272" t="s">
        <v>121</v>
      </c>
      <c r="B73" s="332">
        <v>757</v>
      </c>
      <c r="C73" s="332">
        <v>0</v>
      </c>
      <c r="D73" s="332">
        <v>666</v>
      </c>
      <c r="E73" s="332">
        <v>5</v>
      </c>
      <c r="F73" s="332">
        <v>21</v>
      </c>
      <c r="G73" s="332">
        <v>8</v>
      </c>
      <c r="H73" s="332">
        <v>34</v>
      </c>
      <c r="I73" s="332">
        <v>0</v>
      </c>
      <c r="J73" s="332">
        <v>0</v>
      </c>
      <c r="K73" s="332">
        <v>3</v>
      </c>
      <c r="L73" s="332">
        <v>8</v>
      </c>
      <c r="M73" s="332">
        <v>3</v>
      </c>
      <c r="N73" s="332">
        <v>0</v>
      </c>
      <c r="O73" s="332">
        <v>0</v>
      </c>
      <c r="P73" s="333">
        <v>1505</v>
      </c>
      <c r="Q73" s="79"/>
    </row>
    <row r="74" spans="1:17" ht="13.5">
      <c r="A74" s="272" t="s">
        <v>122</v>
      </c>
      <c r="B74" s="332">
        <v>27</v>
      </c>
      <c r="C74" s="332">
        <v>0</v>
      </c>
      <c r="D74" s="332">
        <v>223</v>
      </c>
      <c r="E74" s="332">
        <v>0</v>
      </c>
      <c r="F74" s="332">
        <v>112</v>
      </c>
      <c r="G74" s="332">
        <v>15</v>
      </c>
      <c r="H74" s="332">
        <v>1</v>
      </c>
      <c r="I74" s="332">
        <v>0</v>
      </c>
      <c r="J74" s="332">
        <v>0</v>
      </c>
      <c r="K74" s="332">
        <v>4</v>
      </c>
      <c r="L74" s="332">
        <v>5</v>
      </c>
      <c r="M74" s="332">
        <v>8</v>
      </c>
      <c r="N74" s="332">
        <v>0</v>
      </c>
      <c r="O74" s="332">
        <v>0</v>
      </c>
      <c r="P74" s="333">
        <v>395</v>
      </c>
      <c r="Q74" s="79"/>
    </row>
    <row r="75" spans="1:17" ht="13.5">
      <c r="A75" s="272" t="s">
        <v>123</v>
      </c>
      <c r="B75" s="332">
        <v>882</v>
      </c>
      <c r="C75" s="332">
        <v>0</v>
      </c>
      <c r="D75" s="332">
        <v>360</v>
      </c>
      <c r="E75" s="332">
        <v>10</v>
      </c>
      <c r="F75" s="332">
        <v>38</v>
      </c>
      <c r="G75" s="332">
        <v>22</v>
      </c>
      <c r="H75" s="332">
        <v>30</v>
      </c>
      <c r="I75" s="332">
        <v>0</v>
      </c>
      <c r="J75" s="332">
        <v>0</v>
      </c>
      <c r="K75" s="332">
        <v>0</v>
      </c>
      <c r="L75" s="332">
        <v>140</v>
      </c>
      <c r="M75" s="332">
        <v>27</v>
      </c>
      <c r="N75" s="332">
        <v>0</v>
      </c>
      <c r="O75" s="332">
        <v>0</v>
      </c>
      <c r="P75" s="333">
        <v>1509</v>
      </c>
      <c r="Q75" s="79"/>
    </row>
    <row r="76" spans="1:17" ht="13.5">
      <c r="A76" s="272" t="s">
        <v>124</v>
      </c>
      <c r="B76" s="332">
        <v>122</v>
      </c>
      <c r="C76" s="332">
        <v>0</v>
      </c>
      <c r="D76" s="332">
        <v>434</v>
      </c>
      <c r="E76" s="332">
        <v>18</v>
      </c>
      <c r="F76" s="332">
        <v>233</v>
      </c>
      <c r="G76" s="332">
        <v>20</v>
      </c>
      <c r="H76" s="332">
        <v>2</v>
      </c>
      <c r="I76" s="332">
        <v>0</v>
      </c>
      <c r="J76" s="332">
        <v>0</v>
      </c>
      <c r="K76" s="332">
        <v>0</v>
      </c>
      <c r="L76" s="332">
        <v>10</v>
      </c>
      <c r="M76" s="332">
        <v>6</v>
      </c>
      <c r="N76" s="332">
        <v>0</v>
      </c>
      <c r="O76" s="332">
        <v>0</v>
      </c>
      <c r="P76" s="333">
        <v>845</v>
      </c>
      <c r="Q76" s="79"/>
    </row>
    <row r="77" spans="1:17" ht="13.5">
      <c r="A77" s="272" t="s">
        <v>125</v>
      </c>
      <c r="B77" s="332">
        <v>72</v>
      </c>
      <c r="C77" s="332">
        <v>0</v>
      </c>
      <c r="D77" s="332">
        <v>66</v>
      </c>
      <c r="E77" s="332">
        <v>5</v>
      </c>
      <c r="F77" s="332">
        <v>5</v>
      </c>
      <c r="G77" s="332">
        <v>15</v>
      </c>
      <c r="H77" s="332">
        <v>3</v>
      </c>
      <c r="I77" s="332">
        <v>0</v>
      </c>
      <c r="J77" s="332">
        <v>0</v>
      </c>
      <c r="K77" s="332">
        <v>2</v>
      </c>
      <c r="L77" s="332">
        <v>3</v>
      </c>
      <c r="M77" s="332">
        <v>10</v>
      </c>
      <c r="N77" s="332">
        <v>0</v>
      </c>
      <c r="O77" s="332">
        <v>0</v>
      </c>
      <c r="P77" s="333">
        <v>181</v>
      </c>
      <c r="Q77" s="79"/>
    </row>
    <row r="78" spans="1:17" ht="13.5">
      <c r="A78" s="272" t="s">
        <v>126</v>
      </c>
      <c r="B78" s="332">
        <v>324</v>
      </c>
      <c r="C78" s="332">
        <v>0</v>
      </c>
      <c r="D78" s="332">
        <v>288</v>
      </c>
      <c r="E78" s="332">
        <v>2</v>
      </c>
      <c r="F78" s="332">
        <v>12</v>
      </c>
      <c r="G78" s="332">
        <v>12</v>
      </c>
      <c r="H78" s="332">
        <v>9</v>
      </c>
      <c r="I78" s="332">
        <v>0</v>
      </c>
      <c r="J78" s="332">
        <v>0</v>
      </c>
      <c r="K78" s="332">
        <v>5</v>
      </c>
      <c r="L78" s="332">
        <v>14</v>
      </c>
      <c r="M78" s="332">
        <v>13</v>
      </c>
      <c r="N78" s="332">
        <v>0</v>
      </c>
      <c r="O78" s="332">
        <v>0</v>
      </c>
      <c r="P78" s="333">
        <v>681</v>
      </c>
      <c r="Q78" s="79"/>
    </row>
    <row r="79" spans="1:17" ht="13.5">
      <c r="A79" s="274" t="s">
        <v>183</v>
      </c>
      <c r="B79" s="335">
        <v>3120</v>
      </c>
      <c r="C79" s="335">
        <v>0</v>
      </c>
      <c r="D79" s="335">
        <v>2141</v>
      </c>
      <c r="E79" s="335">
        <v>48</v>
      </c>
      <c r="F79" s="335">
        <v>448</v>
      </c>
      <c r="G79" s="335">
        <v>126</v>
      </c>
      <c r="H79" s="335">
        <v>86</v>
      </c>
      <c r="I79" s="335">
        <v>0</v>
      </c>
      <c r="J79" s="335">
        <v>0</v>
      </c>
      <c r="K79" s="335">
        <v>19</v>
      </c>
      <c r="L79" s="335">
        <v>184</v>
      </c>
      <c r="M79" s="335">
        <v>86</v>
      </c>
      <c r="N79" s="335">
        <v>0</v>
      </c>
      <c r="O79" s="335">
        <v>0</v>
      </c>
      <c r="P79" s="336">
        <v>6260</v>
      </c>
      <c r="Q79" s="79"/>
    </row>
    <row r="80" spans="1:17" ht="13.5">
      <c r="A80" s="272"/>
      <c r="B80" s="332"/>
      <c r="C80" s="332"/>
      <c r="D80" s="332"/>
      <c r="E80" s="332"/>
      <c r="F80" s="332"/>
      <c r="G80" s="332"/>
      <c r="H80" s="332"/>
      <c r="I80" s="332"/>
      <c r="J80" s="332"/>
      <c r="K80" s="332"/>
      <c r="L80" s="332"/>
      <c r="M80" s="332"/>
      <c r="N80" s="332"/>
      <c r="O80" s="332"/>
      <c r="P80" s="333"/>
      <c r="Q80" s="79"/>
    </row>
    <row r="81" spans="1:17" ht="13.5">
      <c r="A81" s="273" t="s">
        <v>511</v>
      </c>
      <c r="B81" s="332">
        <v>1</v>
      </c>
      <c r="C81" s="332">
        <v>0</v>
      </c>
      <c r="D81" s="332">
        <v>0</v>
      </c>
      <c r="E81" s="332">
        <v>2</v>
      </c>
      <c r="F81" s="332">
        <v>0</v>
      </c>
      <c r="G81" s="332">
        <v>2</v>
      </c>
      <c r="H81" s="332">
        <v>2</v>
      </c>
      <c r="I81" s="332">
        <v>3</v>
      </c>
      <c r="J81" s="332">
        <v>0</v>
      </c>
      <c r="K81" s="332">
        <v>12</v>
      </c>
      <c r="L81" s="332">
        <v>0</v>
      </c>
      <c r="M81" s="332">
        <v>5</v>
      </c>
      <c r="N81" s="332">
        <v>0</v>
      </c>
      <c r="O81" s="332">
        <v>0</v>
      </c>
      <c r="P81" s="333">
        <v>27</v>
      </c>
      <c r="Q81" s="79"/>
    </row>
    <row r="82" spans="1:17" ht="13.5">
      <c r="A82" s="272" t="s">
        <v>512</v>
      </c>
      <c r="B82" s="332">
        <v>3</v>
      </c>
      <c r="C82" s="332">
        <v>0</v>
      </c>
      <c r="D82" s="332">
        <v>1</v>
      </c>
      <c r="E82" s="332">
        <v>5</v>
      </c>
      <c r="F82" s="332">
        <v>0</v>
      </c>
      <c r="G82" s="332">
        <v>3</v>
      </c>
      <c r="H82" s="332">
        <v>1</v>
      </c>
      <c r="I82" s="332">
        <v>2</v>
      </c>
      <c r="J82" s="332">
        <v>0</v>
      </c>
      <c r="K82" s="332">
        <v>24</v>
      </c>
      <c r="L82" s="332">
        <v>0</v>
      </c>
      <c r="M82" s="332">
        <v>27</v>
      </c>
      <c r="N82" s="332">
        <v>0</v>
      </c>
      <c r="O82" s="332">
        <v>0</v>
      </c>
      <c r="P82" s="333">
        <v>67</v>
      </c>
      <c r="Q82" s="79"/>
    </row>
    <row r="83" spans="1:17" ht="13.5">
      <c r="A83" s="274" t="s">
        <v>127</v>
      </c>
      <c r="B83" s="335">
        <v>4</v>
      </c>
      <c r="C83" s="335">
        <v>0</v>
      </c>
      <c r="D83" s="335">
        <v>1</v>
      </c>
      <c r="E83" s="335">
        <v>7</v>
      </c>
      <c r="F83" s="335">
        <v>0</v>
      </c>
      <c r="G83" s="335">
        <v>5</v>
      </c>
      <c r="H83" s="335">
        <v>3</v>
      </c>
      <c r="I83" s="335">
        <v>5</v>
      </c>
      <c r="J83" s="335">
        <v>0</v>
      </c>
      <c r="K83" s="335">
        <v>36</v>
      </c>
      <c r="L83" s="335">
        <v>0</v>
      </c>
      <c r="M83" s="335">
        <v>32</v>
      </c>
      <c r="N83" s="335">
        <v>0</v>
      </c>
      <c r="O83" s="335">
        <v>0</v>
      </c>
      <c r="P83" s="336">
        <v>94</v>
      </c>
      <c r="Q83" s="79"/>
    </row>
    <row r="84" spans="1:17" ht="14.25" thickBot="1">
      <c r="A84" s="327"/>
      <c r="B84" s="346"/>
      <c r="C84" s="346"/>
      <c r="D84" s="346"/>
      <c r="E84" s="346"/>
      <c r="F84" s="346"/>
      <c r="G84" s="346"/>
      <c r="H84" s="346"/>
      <c r="I84" s="346"/>
      <c r="J84" s="346"/>
      <c r="K84" s="346"/>
      <c r="L84" s="346"/>
      <c r="M84" s="346"/>
      <c r="N84" s="346"/>
      <c r="O84" s="346"/>
      <c r="P84" s="347"/>
      <c r="Q84" s="79"/>
    </row>
    <row r="85" spans="1:17" ht="14.25" thickBot="1">
      <c r="A85" s="320" t="s">
        <v>155</v>
      </c>
      <c r="B85" s="348">
        <v>5617</v>
      </c>
      <c r="C85" s="348">
        <v>212</v>
      </c>
      <c r="D85" s="348">
        <v>2976</v>
      </c>
      <c r="E85" s="348">
        <v>122</v>
      </c>
      <c r="F85" s="348">
        <v>675</v>
      </c>
      <c r="G85" s="348">
        <v>196</v>
      </c>
      <c r="H85" s="348">
        <v>164</v>
      </c>
      <c r="I85" s="348">
        <v>76</v>
      </c>
      <c r="J85" s="348">
        <v>3</v>
      </c>
      <c r="K85" s="348">
        <v>265</v>
      </c>
      <c r="L85" s="348">
        <v>516</v>
      </c>
      <c r="M85" s="348">
        <v>327</v>
      </c>
      <c r="N85" s="348">
        <v>0</v>
      </c>
      <c r="O85" s="348">
        <v>3</v>
      </c>
      <c r="P85" s="348">
        <v>11164</v>
      </c>
      <c r="Q85" s="79"/>
    </row>
    <row r="86" spans="1:17">
      <c r="A86" s="625"/>
      <c r="B86" s="625"/>
      <c r="C86" s="625"/>
      <c r="D86" s="625"/>
      <c r="E86" s="625"/>
      <c r="F86" s="625"/>
    </row>
    <row r="87" spans="1:17" ht="21" customHeight="1">
      <c r="A87" s="610" t="s">
        <v>381</v>
      </c>
      <c r="B87" s="610"/>
      <c r="C87" s="610"/>
      <c r="D87" s="610"/>
      <c r="E87" s="610"/>
    </row>
  </sheetData>
  <mergeCells count="16">
    <mergeCell ref="A86:F86"/>
    <mergeCell ref="A87:E87"/>
    <mergeCell ref="A1:P1"/>
    <mergeCell ref="A3:P3"/>
    <mergeCell ref="A5:A6"/>
    <mergeCell ref="B5:C6"/>
    <mergeCell ref="D5:E6"/>
    <mergeCell ref="F5:G6"/>
    <mergeCell ref="H5:H7"/>
    <mergeCell ref="I5:K5"/>
    <mergeCell ref="L5:L7"/>
    <mergeCell ref="M5:M7"/>
    <mergeCell ref="N5:N7"/>
    <mergeCell ref="O5:O7"/>
    <mergeCell ref="P5:P7"/>
    <mergeCell ref="I6:J6"/>
  </mergeCells>
  <printOptions horizontalCentered="1" verticalCentered="1"/>
  <pageMargins left="0.39370078740157477" right="0.39370078740157477" top="0.39370078740157477" bottom="0.39370078740157477" header="0" footer="0"/>
  <pageSetup paperSize="9" scale="4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5">
    <pageSetUpPr fitToPage="1"/>
  </sheetPr>
  <dimension ref="A1:T87"/>
  <sheetViews>
    <sheetView view="pageBreakPreview" zoomScale="85" zoomScaleNormal="70" zoomScaleSheetLayoutView="85" workbookViewId="0">
      <selection activeCell="G41" sqref="G41"/>
    </sheetView>
  </sheetViews>
  <sheetFormatPr baseColWidth="10" defaultColWidth="11.42578125" defaultRowHeight="12.75"/>
  <cols>
    <col min="1" max="1" width="34.5703125" style="47" customWidth="1"/>
    <col min="2" max="2" width="13.28515625" style="47" bestFit="1" customWidth="1"/>
    <col min="3" max="3" width="11.5703125" style="47" bestFit="1" customWidth="1"/>
    <col min="4" max="4" width="13.28515625" style="47" bestFit="1" customWidth="1"/>
    <col min="5" max="5" width="11.5703125" style="47" bestFit="1" customWidth="1"/>
    <col min="6" max="8" width="12" style="47" bestFit="1" customWidth="1"/>
    <col min="9" max="9" width="13.28515625" style="47" bestFit="1" customWidth="1"/>
    <col min="10" max="10" width="12" style="47" bestFit="1" customWidth="1"/>
    <col min="11" max="11" width="14.28515625" style="47" bestFit="1" customWidth="1"/>
    <col min="12" max="12" width="10.7109375" style="47" bestFit="1" customWidth="1"/>
    <col min="13" max="13" width="12" style="47" bestFit="1" customWidth="1"/>
    <col min="14" max="14" width="10.28515625" style="47" bestFit="1" customWidth="1"/>
    <col min="15" max="15" width="15.42578125" style="47" bestFit="1" customWidth="1"/>
    <col min="16" max="32" width="11.5703125" style="47" customWidth="1"/>
    <col min="33" max="16384" width="11.42578125" style="47"/>
  </cols>
  <sheetData>
    <row r="1" spans="1:20" ht="18.75">
      <c r="A1" s="499" t="s">
        <v>187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33"/>
      <c r="Q1" s="33"/>
      <c r="R1" s="33"/>
      <c r="S1" s="33"/>
      <c r="T1" s="33"/>
    </row>
    <row r="2" spans="1:20" ht="13.5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</row>
    <row r="3" spans="1:20" ht="30" customHeight="1">
      <c r="A3" s="611" t="s">
        <v>487</v>
      </c>
      <c r="B3" s="611"/>
      <c r="C3" s="611"/>
      <c r="D3" s="611"/>
      <c r="E3" s="611"/>
      <c r="F3" s="611"/>
      <c r="G3" s="611"/>
      <c r="H3" s="611"/>
      <c r="I3" s="611"/>
      <c r="J3" s="611"/>
      <c r="K3" s="611"/>
      <c r="L3" s="611"/>
      <c r="M3" s="611"/>
      <c r="N3" s="611"/>
      <c r="O3" s="611"/>
      <c r="P3" s="32"/>
      <c r="Q3" s="32"/>
      <c r="R3" s="32"/>
      <c r="S3" s="32"/>
      <c r="T3" s="32"/>
    </row>
    <row r="4" spans="1:20" ht="13.5" thickBo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20" s="50" customFormat="1" ht="34.5" customHeight="1">
      <c r="A5" s="634" t="s">
        <v>157</v>
      </c>
      <c r="B5" s="628" t="s">
        <v>184</v>
      </c>
      <c r="C5" s="628"/>
      <c r="D5" s="628" t="s">
        <v>185</v>
      </c>
      <c r="E5" s="628"/>
      <c r="F5" s="628" t="s">
        <v>73</v>
      </c>
      <c r="G5" s="628"/>
      <c r="H5" s="628" t="s">
        <v>74</v>
      </c>
      <c r="I5" s="628" t="s">
        <v>307</v>
      </c>
      <c r="J5" s="628"/>
      <c r="K5" s="628"/>
      <c r="L5" s="628" t="s">
        <v>266</v>
      </c>
      <c r="M5" s="628" t="s">
        <v>446</v>
      </c>
      <c r="N5" s="628" t="s">
        <v>319</v>
      </c>
      <c r="O5" s="636" t="s">
        <v>438</v>
      </c>
    </row>
    <row r="6" spans="1:20" s="50" customFormat="1" ht="38.25" customHeight="1">
      <c r="A6" s="635"/>
      <c r="B6" s="629"/>
      <c r="C6" s="629"/>
      <c r="D6" s="629"/>
      <c r="E6" s="629"/>
      <c r="F6" s="629"/>
      <c r="G6" s="629"/>
      <c r="H6" s="629"/>
      <c r="I6" s="629" t="s">
        <v>179</v>
      </c>
      <c r="J6" s="629"/>
      <c r="K6" s="324" t="s">
        <v>181</v>
      </c>
      <c r="L6" s="629"/>
      <c r="M6" s="629"/>
      <c r="N6" s="629"/>
      <c r="O6" s="637"/>
    </row>
    <row r="7" spans="1:20" s="50" customFormat="1" ht="49.5" customHeight="1" thickBot="1">
      <c r="A7" s="325" t="s">
        <v>90</v>
      </c>
      <c r="B7" s="326" t="s">
        <v>179</v>
      </c>
      <c r="C7" s="326" t="s">
        <v>180</v>
      </c>
      <c r="D7" s="326" t="s">
        <v>179</v>
      </c>
      <c r="E7" s="326" t="s">
        <v>180</v>
      </c>
      <c r="F7" s="326" t="s">
        <v>179</v>
      </c>
      <c r="G7" s="326" t="s">
        <v>180</v>
      </c>
      <c r="H7" s="630"/>
      <c r="I7" s="326" t="s">
        <v>305</v>
      </c>
      <c r="J7" s="326" t="s">
        <v>306</v>
      </c>
      <c r="K7" s="326" t="s">
        <v>308</v>
      </c>
      <c r="L7" s="630"/>
      <c r="M7" s="630"/>
      <c r="N7" s="630"/>
      <c r="O7" s="638"/>
    </row>
    <row r="8" spans="1:20" ht="17.45" customHeight="1">
      <c r="A8" s="271" t="s">
        <v>497</v>
      </c>
      <c r="B8" s="328">
        <v>1769</v>
      </c>
      <c r="C8" s="328">
        <v>1863</v>
      </c>
      <c r="D8" s="328">
        <v>104</v>
      </c>
      <c r="E8" s="329">
        <v>0</v>
      </c>
      <c r="F8" s="329">
        <v>76</v>
      </c>
      <c r="G8" s="329">
        <v>0</v>
      </c>
      <c r="H8" s="329" t="s">
        <v>453</v>
      </c>
      <c r="I8" s="329">
        <v>7137</v>
      </c>
      <c r="J8" s="329">
        <v>0</v>
      </c>
      <c r="K8" s="328">
        <v>24085</v>
      </c>
      <c r="L8" s="329">
        <v>80</v>
      </c>
      <c r="M8" s="328" t="s">
        <v>453</v>
      </c>
      <c r="N8" s="329">
        <v>0</v>
      </c>
      <c r="O8" s="330">
        <v>0</v>
      </c>
    </row>
    <row r="9" spans="1:20" ht="13.5">
      <c r="A9" s="272" t="s">
        <v>91</v>
      </c>
      <c r="B9" s="331">
        <v>12913</v>
      </c>
      <c r="C9" s="331">
        <v>2282</v>
      </c>
      <c r="D9" s="331">
        <v>1295</v>
      </c>
      <c r="E9" s="332">
        <v>0</v>
      </c>
      <c r="F9" s="332">
        <v>323</v>
      </c>
      <c r="G9" s="332">
        <v>0</v>
      </c>
      <c r="H9" s="332">
        <v>51</v>
      </c>
      <c r="I9" s="332">
        <v>162375</v>
      </c>
      <c r="J9" s="332">
        <v>0</v>
      </c>
      <c r="K9" s="331">
        <v>40615</v>
      </c>
      <c r="L9" s="331">
        <v>439</v>
      </c>
      <c r="M9" s="331">
        <v>11764</v>
      </c>
      <c r="N9" s="332">
        <v>0</v>
      </c>
      <c r="O9" s="333">
        <v>0</v>
      </c>
    </row>
    <row r="10" spans="1:20" ht="13.5">
      <c r="A10" s="273" t="s">
        <v>156</v>
      </c>
      <c r="B10" s="331">
        <v>6267</v>
      </c>
      <c r="C10" s="331" t="s">
        <v>453</v>
      </c>
      <c r="D10" s="332">
        <v>1802</v>
      </c>
      <c r="E10" s="332">
        <v>0</v>
      </c>
      <c r="F10" s="332">
        <v>530</v>
      </c>
      <c r="G10" s="332" t="s">
        <v>453</v>
      </c>
      <c r="H10" s="332">
        <v>0</v>
      </c>
      <c r="I10" s="332">
        <v>52456</v>
      </c>
      <c r="J10" s="332">
        <v>0</v>
      </c>
      <c r="K10" s="332">
        <v>0</v>
      </c>
      <c r="L10" s="332" t="s">
        <v>453</v>
      </c>
      <c r="M10" s="331">
        <v>4225</v>
      </c>
      <c r="N10" s="332">
        <v>0</v>
      </c>
      <c r="O10" s="333">
        <v>0</v>
      </c>
    </row>
    <row r="11" spans="1:20" ht="13.5">
      <c r="A11" s="272" t="s">
        <v>92</v>
      </c>
      <c r="B11" s="331">
        <v>752</v>
      </c>
      <c r="C11" s="331">
        <v>450</v>
      </c>
      <c r="D11" s="332" t="s">
        <v>453</v>
      </c>
      <c r="E11" s="332">
        <v>0</v>
      </c>
      <c r="F11" s="332">
        <v>0</v>
      </c>
      <c r="G11" s="332">
        <v>0</v>
      </c>
      <c r="H11" s="332">
        <v>0</v>
      </c>
      <c r="I11" s="332" t="s">
        <v>453</v>
      </c>
      <c r="J11" s="332">
        <v>75982</v>
      </c>
      <c r="K11" s="331">
        <v>95152</v>
      </c>
      <c r="L11" s="332">
        <v>0</v>
      </c>
      <c r="M11" s="331" t="s">
        <v>453</v>
      </c>
      <c r="N11" s="332">
        <v>0</v>
      </c>
      <c r="O11" s="333">
        <v>0</v>
      </c>
    </row>
    <row r="12" spans="1:20" ht="13.5">
      <c r="A12" s="274" t="s">
        <v>93</v>
      </c>
      <c r="B12" s="334">
        <v>21701</v>
      </c>
      <c r="C12" s="334">
        <v>4700</v>
      </c>
      <c r="D12" s="334">
        <v>3211</v>
      </c>
      <c r="E12" s="335">
        <v>0</v>
      </c>
      <c r="F12" s="335">
        <v>929</v>
      </c>
      <c r="G12" s="335" t="s">
        <v>453</v>
      </c>
      <c r="H12" s="335">
        <v>82</v>
      </c>
      <c r="I12" s="335">
        <v>230188</v>
      </c>
      <c r="J12" s="335">
        <v>0</v>
      </c>
      <c r="K12" s="334">
        <v>159852</v>
      </c>
      <c r="L12" s="334">
        <v>541</v>
      </c>
      <c r="M12" s="334">
        <v>16446</v>
      </c>
      <c r="N12" s="335">
        <v>0</v>
      </c>
      <c r="O12" s="336">
        <v>0</v>
      </c>
    </row>
    <row r="13" spans="1:20" ht="13.5">
      <c r="A13" s="272"/>
      <c r="B13" s="331"/>
      <c r="C13" s="331"/>
      <c r="D13" s="331"/>
      <c r="E13" s="331"/>
      <c r="F13" s="331"/>
      <c r="G13" s="331"/>
      <c r="H13" s="331"/>
      <c r="I13" s="331"/>
      <c r="J13" s="331"/>
      <c r="K13" s="331"/>
      <c r="L13" s="331"/>
      <c r="M13" s="331"/>
      <c r="N13" s="331"/>
      <c r="O13" s="337"/>
    </row>
    <row r="14" spans="1:20" ht="13.5">
      <c r="A14" s="274" t="s">
        <v>498</v>
      </c>
      <c r="B14" s="334">
        <v>15775</v>
      </c>
      <c r="C14" s="334">
        <v>1199</v>
      </c>
      <c r="D14" s="334">
        <v>1929</v>
      </c>
      <c r="E14" s="335" t="s">
        <v>453</v>
      </c>
      <c r="F14" s="335">
        <v>1821</v>
      </c>
      <c r="G14" s="335" t="s">
        <v>453</v>
      </c>
      <c r="H14" s="335">
        <v>0</v>
      </c>
      <c r="I14" s="335">
        <v>0</v>
      </c>
      <c r="J14" s="335">
        <v>0</v>
      </c>
      <c r="K14" s="334" t="s">
        <v>453</v>
      </c>
      <c r="L14" s="334">
        <v>412</v>
      </c>
      <c r="M14" s="334">
        <v>2738</v>
      </c>
      <c r="N14" s="335">
        <v>0</v>
      </c>
      <c r="O14" s="336">
        <v>0</v>
      </c>
    </row>
    <row r="15" spans="1:20" ht="13.5">
      <c r="A15" s="272"/>
      <c r="B15" s="331"/>
      <c r="C15" s="331"/>
      <c r="D15" s="331"/>
      <c r="E15" s="331"/>
      <c r="F15" s="331"/>
      <c r="G15" s="331"/>
      <c r="H15" s="331"/>
      <c r="I15" s="331"/>
      <c r="J15" s="331"/>
      <c r="K15" s="331"/>
      <c r="L15" s="331"/>
      <c r="M15" s="331"/>
      <c r="N15" s="331"/>
      <c r="O15" s="337"/>
    </row>
    <row r="16" spans="1:20" ht="13.5">
      <c r="A16" s="274" t="s">
        <v>94</v>
      </c>
      <c r="B16" s="334">
        <v>4142</v>
      </c>
      <c r="C16" s="334">
        <v>1827</v>
      </c>
      <c r="D16" s="334">
        <v>358</v>
      </c>
      <c r="E16" s="335">
        <v>0</v>
      </c>
      <c r="F16" s="335" t="s">
        <v>453</v>
      </c>
      <c r="G16" s="335">
        <v>0</v>
      </c>
      <c r="H16" s="335">
        <v>0</v>
      </c>
      <c r="I16" s="335" t="s">
        <v>453</v>
      </c>
      <c r="J16" s="335">
        <v>0</v>
      </c>
      <c r="K16" s="334">
        <v>2532</v>
      </c>
      <c r="L16" s="334">
        <v>577</v>
      </c>
      <c r="M16" s="334">
        <v>1069</v>
      </c>
      <c r="N16" s="335">
        <v>0</v>
      </c>
      <c r="O16" s="336">
        <v>0</v>
      </c>
    </row>
    <row r="17" spans="1:15" ht="13.5">
      <c r="A17" s="272"/>
      <c r="B17" s="331"/>
      <c r="C17" s="331"/>
      <c r="D17" s="331"/>
      <c r="E17" s="331"/>
      <c r="F17" s="331"/>
      <c r="G17" s="331"/>
      <c r="H17" s="331"/>
      <c r="I17" s="331"/>
      <c r="J17" s="331"/>
      <c r="K17" s="331"/>
      <c r="L17" s="331"/>
      <c r="M17" s="331"/>
      <c r="N17" s="331"/>
      <c r="O17" s="337"/>
    </row>
    <row r="18" spans="1:15" ht="13.5">
      <c r="A18" s="272" t="s">
        <v>499</v>
      </c>
      <c r="B18" s="331">
        <v>1770</v>
      </c>
      <c r="C18" s="332">
        <v>0</v>
      </c>
      <c r="D18" s="331">
        <v>582</v>
      </c>
      <c r="E18" s="332" t="s">
        <v>453</v>
      </c>
      <c r="F18" s="332">
        <v>0</v>
      </c>
      <c r="G18" s="332">
        <v>0</v>
      </c>
      <c r="H18" s="332" t="s">
        <v>453</v>
      </c>
      <c r="I18" s="332">
        <v>0</v>
      </c>
      <c r="J18" s="332">
        <v>0</v>
      </c>
      <c r="K18" s="331" t="s">
        <v>453</v>
      </c>
      <c r="L18" s="331">
        <v>558</v>
      </c>
      <c r="M18" s="331">
        <v>398</v>
      </c>
      <c r="N18" s="332">
        <v>0</v>
      </c>
      <c r="O18" s="333">
        <v>0</v>
      </c>
    </row>
    <row r="19" spans="1:15" ht="13.5">
      <c r="A19" s="272" t="s">
        <v>500</v>
      </c>
      <c r="B19" s="331">
        <v>1121</v>
      </c>
      <c r="C19" s="331">
        <v>293</v>
      </c>
      <c r="D19" s="331">
        <v>606</v>
      </c>
      <c r="E19" s="331">
        <v>1328</v>
      </c>
      <c r="F19" s="332">
        <v>141</v>
      </c>
      <c r="G19" s="332" t="s">
        <v>453</v>
      </c>
      <c r="H19" s="332" t="s">
        <v>453</v>
      </c>
      <c r="I19" s="332">
        <v>0</v>
      </c>
      <c r="J19" s="332">
        <v>0</v>
      </c>
      <c r="K19" s="331">
        <v>14355</v>
      </c>
      <c r="L19" s="331">
        <v>228</v>
      </c>
      <c r="M19" s="331">
        <v>720</v>
      </c>
      <c r="N19" s="332">
        <v>0</v>
      </c>
      <c r="O19" s="333">
        <v>0</v>
      </c>
    </row>
    <row r="20" spans="1:15" ht="13.5">
      <c r="A20" s="272" t="s">
        <v>501</v>
      </c>
      <c r="B20" s="331">
        <v>1034</v>
      </c>
      <c r="C20" s="331">
        <v>219</v>
      </c>
      <c r="D20" s="331">
        <v>1118</v>
      </c>
      <c r="E20" s="331">
        <v>1037</v>
      </c>
      <c r="F20" s="332">
        <v>78</v>
      </c>
      <c r="G20" s="332" t="s">
        <v>453</v>
      </c>
      <c r="H20" s="332" t="s">
        <v>453</v>
      </c>
      <c r="I20" s="332">
        <v>0</v>
      </c>
      <c r="J20" s="332">
        <v>0</v>
      </c>
      <c r="K20" s="331">
        <v>30894</v>
      </c>
      <c r="L20" s="331">
        <v>325</v>
      </c>
      <c r="M20" s="331" t="s">
        <v>453</v>
      </c>
      <c r="N20" s="332">
        <v>0</v>
      </c>
      <c r="O20" s="337">
        <v>0</v>
      </c>
    </row>
    <row r="21" spans="1:15" ht="13.5">
      <c r="A21" s="274" t="s">
        <v>199</v>
      </c>
      <c r="B21" s="334">
        <v>3925</v>
      </c>
      <c r="C21" s="334">
        <v>512</v>
      </c>
      <c r="D21" s="334">
        <v>2306</v>
      </c>
      <c r="E21" s="334">
        <v>2572</v>
      </c>
      <c r="F21" s="334">
        <v>219</v>
      </c>
      <c r="G21" s="334" t="s">
        <v>453</v>
      </c>
      <c r="H21" s="334">
        <v>49</v>
      </c>
      <c r="I21" s="334">
        <v>0</v>
      </c>
      <c r="J21" s="335">
        <v>0</v>
      </c>
      <c r="K21" s="334">
        <v>48224</v>
      </c>
      <c r="L21" s="334">
        <v>1111</v>
      </c>
      <c r="M21" s="334">
        <v>1368</v>
      </c>
      <c r="N21" s="335">
        <v>0</v>
      </c>
      <c r="O21" s="338">
        <v>0</v>
      </c>
    </row>
    <row r="22" spans="1:15" ht="13.5">
      <c r="A22" s="272"/>
      <c r="B22" s="331"/>
      <c r="C22" s="331"/>
      <c r="D22" s="331"/>
      <c r="E22" s="331"/>
      <c r="F22" s="331"/>
      <c r="G22" s="331"/>
      <c r="H22" s="331"/>
      <c r="I22" s="331"/>
      <c r="J22" s="331"/>
      <c r="K22" s="331"/>
      <c r="L22" s="331"/>
      <c r="M22" s="331"/>
      <c r="N22" s="331"/>
      <c r="O22" s="337"/>
    </row>
    <row r="23" spans="1:15" ht="13.5">
      <c r="A23" s="274" t="s">
        <v>502</v>
      </c>
      <c r="B23" s="334">
        <v>2151</v>
      </c>
      <c r="C23" s="334">
        <v>118</v>
      </c>
      <c r="D23" s="334">
        <v>1965</v>
      </c>
      <c r="E23" s="334">
        <v>1826</v>
      </c>
      <c r="F23" s="334">
        <v>631</v>
      </c>
      <c r="G23" s="334">
        <v>268</v>
      </c>
      <c r="H23" s="334">
        <v>0</v>
      </c>
      <c r="I23" s="334" t="s">
        <v>453</v>
      </c>
      <c r="J23" s="335">
        <v>0</v>
      </c>
      <c r="K23" s="334">
        <v>23660</v>
      </c>
      <c r="L23" s="334">
        <v>1604</v>
      </c>
      <c r="M23" s="334">
        <v>1930</v>
      </c>
      <c r="N23" s="335">
        <v>0</v>
      </c>
      <c r="O23" s="336">
        <v>0</v>
      </c>
    </row>
    <row r="24" spans="1:15" ht="13.5">
      <c r="A24" s="272"/>
      <c r="B24" s="331"/>
      <c r="C24" s="331"/>
      <c r="D24" s="331"/>
      <c r="E24" s="331"/>
      <c r="F24" s="331"/>
      <c r="G24" s="331"/>
      <c r="H24" s="331"/>
      <c r="I24" s="331"/>
      <c r="J24" s="331"/>
      <c r="K24" s="331"/>
      <c r="L24" s="331"/>
      <c r="M24" s="331"/>
      <c r="N24" s="331"/>
      <c r="O24" s="337"/>
    </row>
    <row r="25" spans="1:15" ht="13.5">
      <c r="A25" s="274" t="s">
        <v>503</v>
      </c>
      <c r="B25" s="334">
        <v>255</v>
      </c>
      <c r="C25" s="335">
        <v>0</v>
      </c>
      <c r="D25" s="335">
        <v>0</v>
      </c>
      <c r="E25" s="335">
        <v>0</v>
      </c>
      <c r="F25" s="335">
        <v>0</v>
      </c>
      <c r="G25" s="335">
        <v>0</v>
      </c>
      <c r="H25" s="334">
        <v>1180</v>
      </c>
      <c r="I25" s="335">
        <v>0</v>
      </c>
      <c r="J25" s="335">
        <v>0</v>
      </c>
      <c r="K25" s="334">
        <v>0</v>
      </c>
      <c r="L25" s="335">
        <v>0</v>
      </c>
      <c r="M25" s="334">
        <v>966</v>
      </c>
      <c r="N25" s="335">
        <v>0</v>
      </c>
      <c r="O25" s="336">
        <v>0</v>
      </c>
    </row>
    <row r="26" spans="1:15" ht="13.5">
      <c r="A26" s="272"/>
      <c r="B26" s="331"/>
      <c r="C26" s="331"/>
      <c r="D26" s="331"/>
      <c r="E26" s="331"/>
      <c r="F26" s="331"/>
      <c r="G26" s="331"/>
      <c r="H26" s="331"/>
      <c r="I26" s="331"/>
      <c r="J26" s="331"/>
      <c r="K26" s="331"/>
      <c r="L26" s="331"/>
      <c r="M26" s="331"/>
      <c r="N26" s="331"/>
      <c r="O26" s="337"/>
    </row>
    <row r="27" spans="1:15" ht="13.5">
      <c r="A27" s="272" t="s">
        <v>95</v>
      </c>
      <c r="B27" s="331">
        <v>337</v>
      </c>
      <c r="C27" s="332">
        <v>0</v>
      </c>
      <c r="D27" s="331" t="s">
        <v>453</v>
      </c>
      <c r="E27" s="332">
        <v>0</v>
      </c>
      <c r="F27" s="331" t="s">
        <v>453</v>
      </c>
      <c r="G27" s="332">
        <v>0</v>
      </c>
      <c r="H27" s="332">
        <v>0</v>
      </c>
      <c r="I27" s="331">
        <v>0</v>
      </c>
      <c r="J27" s="332">
        <v>0</v>
      </c>
      <c r="K27" s="331">
        <v>15973</v>
      </c>
      <c r="L27" s="332">
        <v>0</v>
      </c>
      <c r="M27" s="332">
        <v>616</v>
      </c>
      <c r="N27" s="332">
        <v>0</v>
      </c>
      <c r="O27" s="333">
        <v>0</v>
      </c>
    </row>
    <row r="28" spans="1:15" ht="13.5">
      <c r="A28" s="272" t="s">
        <v>96</v>
      </c>
      <c r="B28" s="331">
        <v>902</v>
      </c>
      <c r="C28" s="332">
        <v>0</v>
      </c>
      <c r="D28" s="331">
        <v>4911</v>
      </c>
      <c r="E28" s="332">
        <v>0</v>
      </c>
      <c r="F28" s="331" t="s">
        <v>453</v>
      </c>
      <c r="G28" s="332">
        <v>0</v>
      </c>
      <c r="H28" s="331">
        <v>0</v>
      </c>
      <c r="I28" s="332">
        <v>0</v>
      </c>
      <c r="J28" s="332">
        <v>0</v>
      </c>
      <c r="K28" s="331" t="s">
        <v>453</v>
      </c>
      <c r="L28" s="332">
        <v>0</v>
      </c>
      <c r="M28" s="332" t="s">
        <v>453</v>
      </c>
      <c r="N28" s="332">
        <v>0</v>
      </c>
      <c r="O28" s="333">
        <v>0</v>
      </c>
    </row>
    <row r="29" spans="1:15" ht="13.5">
      <c r="A29" s="272" t="s">
        <v>97</v>
      </c>
      <c r="B29" s="331" t="s">
        <v>453</v>
      </c>
      <c r="C29" s="331">
        <v>0</v>
      </c>
      <c r="D29" s="331">
        <v>7445</v>
      </c>
      <c r="E29" s="332">
        <v>0</v>
      </c>
      <c r="F29" s="331">
        <v>0</v>
      </c>
      <c r="G29" s="332">
        <v>0</v>
      </c>
      <c r="H29" s="331" t="s">
        <v>453</v>
      </c>
      <c r="I29" s="332">
        <v>0</v>
      </c>
      <c r="J29" s="332">
        <v>0</v>
      </c>
      <c r="K29" s="331">
        <v>177878</v>
      </c>
      <c r="L29" s="332">
        <v>0</v>
      </c>
      <c r="M29" s="332" t="s">
        <v>453</v>
      </c>
      <c r="N29" s="332">
        <v>0</v>
      </c>
      <c r="O29" s="333">
        <v>0</v>
      </c>
    </row>
    <row r="30" spans="1:15" ht="13.5">
      <c r="A30" s="274" t="s">
        <v>200</v>
      </c>
      <c r="B30" s="334">
        <v>1641</v>
      </c>
      <c r="C30" s="334">
        <v>0</v>
      </c>
      <c r="D30" s="334">
        <v>13921</v>
      </c>
      <c r="E30" s="335">
        <v>0</v>
      </c>
      <c r="F30" s="334">
        <v>1424</v>
      </c>
      <c r="G30" s="335">
        <v>0</v>
      </c>
      <c r="H30" s="334" t="s">
        <v>453</v>
      </c>
      <c r="I30" s="334">
        <v>0</v>
      </c>
      <c r="J30" s="335">
        <v>0</v>
      </c>
      <c r="K30" s="334">
        <v>216492</v>
      </c>
      <c r="L30" s="335">
        <v>0</v>
      </c>
      <c r="M30" s="335">
        <v>1206</v>
      </c>
      <c r="N30" s="335">
        <v>0</v>
      </c>
      <c r="O30" s="336">
        <v>0</v>
      </c>
    </row>
    <row r="31" spans="1:15" ht="13.5">
      <c r="A31" s="272"/>
      <c r="B31" s="331"/>
      <c r="C31" s="331"/>
      <c r="D31" s="331"/>
      <c r="E31" s="331"/>
      <c r="F31" s="331"/>
      <c r="G31" s="331"/>
      <c r="H31" s="331"/>
      <c r="I31" s="331"/>
      <c r="J31" s="331"/>
      <c r="K31" s="331"/>
      <c r="L31" s="331"/>
      <c r="M31" s="331"/>
      <c r="N31" s="331"/>
      <c r="O31" s="337"/>
    </row>
    <row r="32" spans="1:15" ht="13.5">
      <c r="A32" s="272" t="s">
        <v>98</v>
      </c>
      <c r="B32" s="331">
        <v>7659</v>
      </c>
      <c r="C32" s="331">
        <v>594</v>
      </c>
      <c r="D32" s="331">
        <v>6665</v>
      </c>
      <c r="E32" s="331">
        <v>772</v>
      </c>
      <c r="F32" s="331">
        <v>515</v>
      </c>
      <c r="G32" s="331">
        <v>2949</v>
      </c>
      <c r="H32" s="331">
        <v>504</v>
      </c>
      <c r="I32" s="331">
        <v>42458</v>
      </c>
      <c r="J32" s="331">
        <v>0</v>
      </c>
      <c r="K32" s="331">
        <v>24280</v>
      </c>
      <c r="L32" s="331">
        <v>43</v>
      </c>
      <c r="M32" s="331">
        <v>564</v>
      </c>
      <c r="N32" s="331">
        <v>0</v>
      </c>
      <c r="O32" s="333">
        <v>0</v>
      </c>
    </row>
    <row r="33" spans="1:15" ht="13.5">
      <c r="A33" s="272" t="s">
        <v>99</v>
      </c>
      <c r="B33" s="331">
        <v>18263</v>
      </c>
      <c r="C33" s="331">
        <v>774</v>
      </c>
      <c r="D33" s="331">
        <v>8155</v>
      </c>
      <c r="E33" s="331">
        <v>1602</v>
      </c>
      <c r="F33" s="331">
        <v>744</v>
      </c>
      <c r="G33" s="331" t="s">
        <v>453</v>
      </c>
      <c r="H33" s="331">
        <v>442</v>
      </c>
      <c r="I33" s="331">
        <v>32551</v>
      </c>
      <c r="J33" s="332">
        <v>28560</v>
      </c>
      <c r="K33" s="331">
        <v>107360</v>
      </c>
      <c r="L33" s="331">
        <v>1421</v>
      </c>
      <c r="M33" s="331">
        <v>410</v>
      </c>
      <c r="N33" s="332">
        <v>0</v>
      </c>
      <c r="O33" s="333">
        <v>0</v>
      </c>
    </row>
    <row r="34" spans="1:15" ht="13.5">
      <c r="A34" s="272" t="s">
        <v>100</v>
      </c>
      <c r="B34" s="331">
        <v>25374</v>
      </c>
      <c r="C34" s="332" t="s">
        <v>453</v>
      </c>
      <c r="D34" s="331">
        <v>29001</v>
      </c>
      <c r="E34" s="332">
        <v>0</v>
      </c>
      <c r="F34" s="331">
        <v>2362</v>
      </c>
      <c r="G34" s="331">
        <v>1861</v>
      </c>
      <c r="H34" s="331">
        <v>2775</v>
      </c>
      <c r="I34" s="331">
        <v>7091</v>
      </c>
      <c r="J34" s="332">
        <v>0</v>
      </c>
      <c r="K34" s="331">
        <v>17774</v>
      </c>
      <c r="L34" s="331">
        <v>2315</v>
      </c>
      <c r="M34" s="332">
        <v>658</v>
      </c>
      <c r="N34" s="331">
        <v>0</v>
      </c>
      <c r="O34" s="333">
        <v>0</v>
      </c>
    </row>
    <row r="35" spans="1:15" ht="13.5">
      <c r="A35" s="272" t="s">
        <v>101</v>
      </c>
      <c r="B35" s="332">
        <v>124</v>
      </c>
      <c r="C35" s="332">
        <v>0</v>
      </c>
      <c r="D35" s="331">
        <v>1392</v>
      </c>
      <c r="E35" s="332">
        <v>0</v>
      </c>
      <c r="F35" s="331">
        <v>1133</v>
      </c>
      <c r="G35" s="331" t="s">
        <v>453</v>
      </c>
      <c r="H35" s="331">
        <v>6558</v>
      </c>
      <c r="I35" s="331" t="s">
        <v>453</v>
      </c>
      <c r="J35" s="332">
        <v>0</v>
      </c>
      <c r="K35" s="331">
        <v>70730</v>
      </c>
      <c r="L35" s="332">
        <v>0</v>
      </c>
      <c r="M35" s="331">
        <v>2247</v>
      </c>
      <c r="N35" s="332">
        <v>0</v>
      </c>
      <c r="O35" s="333">
        <v>0</v>
      </c>
    </row>
    <row r="36" spans="1:15" ht="13.5">
      <c r="A36" s="274" t="s">
        <v>102</v>
      </c>
      <c r="B36" s="334">
        <v>51420</v>
      </c>
      <c r="C36" s="334">
        <v>1987</v>
      </c>
      <c r="D36" s="334">
        <v>45213</v>
      </c>
      <c r="E36" s="334">
        <v>2374</v>
      </c>
      <c r="F36" s="334">
        <v>4754</v>
      </c>
      <c r="G36" s="334">
        <v>5498</v>
      </c>
      <c r="H36" s="334">
        <v>10279</v>
      </c>
      <c r="I36" s="334">
        <v>82308</v>
      </c>
      <c r="J36" s="334">
        <v>28560</v>
      </c>
      <c r="K36" s="334">
        <v>220144</v>
      </c>
      <c r="L36" s="334">
        <v>3779</v>
      </c>
      <c r="M36" s="334">
        <v>3879</v>
      </c>
      <c r="N36" s="334">
        <v>0</v>
      </c>
      <c r="O36" s="338">
        <v>0</v>
      </c>
    </row>
    <row r="37" spans="1:15" ht="13.5">
      <c r="A37" s="272"/>
      <c r="B37" s="331"/>
      <c r="C37" s="331"/>
      <c r="D37" s="331"/>
      <c r="E37" s="331"/>
      <c r="F37" s="331"/>
      <c r="G37" s="331"/>
      <c r="H37" s="331"/>
      <c r="I37" s="331"/>
      <c r="J37" s="331"/>
      <c r="K37" s="331"/>
      <c r="L37" s="331"/>
      <c r="M37" s="331"/>
      <c r="N37" s="331"/>
      <c r="O37" s="337"/>
    </row>
    <row r="38" spans="1:15" ht="13.5">
      <c r="A38" s="274" t="s">
        <v>504</v>
      </c>
      <c r="B38" s="334">
        <v>489</v>
      </c>
      <c r="C38" s="334">
        <v>77</v>
      </c>
      <c r="D38" s="334">
        <v>20134</v>
      </c>
      <c r="E38" s="334" t="s">
        <v>453</v>
      </c>
      <c r="F38" s="334">
        <v>58</v>
      </c>
      <c r="G38" s="334">
        <v>420</v>
      </c>
      <c r="H38" s="334">
        <v>1466</v>
      </c>
      <c r="I38" s="334">
        <v>8050</v>
      </c>
      <c r="J38" s="334">
        <v>0</v>
      </c>
      <c r="K38" s="334">
        <v>11286</v>
      </c>
      <c r="L38" s="334" t="s">
        <v>453</v>
      </c>
      <c r="M38" s="334">
        <v>332</v>
      </c>
      <c r="N38" s="335">
        <v>0</v>
      </c>
      <c r="O38" s="338">
        <v>0</v>
      </c>
    </row>
    <row r="39" spans="1:15" ht="13.5">
      <c r="A39" s="272"/>
      <c r="B39" s="331"/>
      <c r="C39" s="331"/>
      <c r="D39" s="331"/>
      <c r="E39" s="331"/>
      <c r="F39" s="331"/>
      <c r="G39" s="331"/>
      <c r="H39" s="331"/>
      <c r="I39" s="331"/>
      <c r="J39" s="331"/>
      <c r="K39" s="331"/>
      <c r="L39" s="331"/>
      <c r="M39" s="331"/>
      <c r="N39" s="331"/>
      <c r="O39" s="337"/>
    </row>
    <row r="40" spans="1:15" ht="13.5">
      <c r="A40" s="272" t="s">
        <v>201</v>
      </c>
      <c r="B40" s="331">
        <v>1115</v>
      </c>
      <c r="C40" s="332">
        <v>0</v>
      </c>
      <c r="D40" s="331" t="s">
        <v>453</v>
      </c>
      <c r="E40" s="332">
        <v>0</v>
      </c>
      <c r="F40" s="332">
        <v>0</v>
      </c>
      <c r="G40" s="332">
        <v>0</v>
      </c>
      <c r="H40" s="331" t="s">
        <v>453</v>
      </c>
      <c r="I40" s="332" t="s">
        <v>453</v>
      </c>
      <c r="J40" s="332">
        <v>0</v>
      </c>
      <c r="K40" s="331">
        <v>5269</v>
      </c>
      <c r="L40" s="332">
        <v>0</v>
      </c>
      <c r="M40" s="331" t="s">
        <v>453</v>
      </c>
      <c r="N40" s="332">
        <v>0</v>
      </c>
      <c r="O40" s="333">
        <v>0</v>
      </c>
    </row>
    <row r="41" spans="1:15" ht="13.5">
      <c r="A41" s="272" t="s">
        <v>103</v>
      </c>
      <c r="B41" s="331">
        <v>1139</v>
      </c>
      <c r="C41" s="332">
        <v>0</v>
      </c>
      <c r="D41" s="332">
        <v>657</v>
      </c>
      <c r="E41" s="331">
        <v>994</v>
      </c>
      <c r="F41" s="332" t="s">
        <v>453</v>
      </c>
      <c r="G41" s="331" t="s">
        <v>453</v>
      </c>
      <c r="H41" s="332">
        <v>0</v>
      </c>
      <c r="I41" s="332">
        <v>0</v>
      </c>
      <c r="J41" s="332">
        <v>0</v>
      </c>
      <c r="K41" s="331">
        <v>5226</v>
      </c>
      <c r="L41" s="332">
        <v>122</v>
      </c>
      <c r="M41" s="331">
        <v>1236</v>
      </c>
      <c r="N41" s="332">
        <v>0</v>
      </c>
      <c r="O41" s="333">
        <v>0</v>
      </c>
    </row>
    <row r="42" spans="1:15" ht="13.5">
      <c r="A42" s="272" t="s">
        <v>104</v>
      </c>
      <c r="B42" s="331">
        <v>1730</v>
      </c>
      <c r="C42" s="332">
        <v>0</v>
      </c>
      <c r="D42" s="332">
        <v>899</v>
      </c>
      <c r="E42" s="332">
        <v>0</v>
      </c>
      <c r="F42" s="332" t="s">
        <v>453</v>
      </c>
      <c r="G42" s="331" t="s">
        <v>453</v>
      </c>
      <c r="H42" s="332">
        <v>0</v>
      </c>
      <c r="I42" s="332">
        <v>0</v>
      </c>
      <c r="J42" s="332">
        <v>0</v>
      </c>
      <c r="K42" s="331" t="s">
        <v>453</v>
      </c>
      <c r="L42" s="332">
        <v>51</v>
      </c>
      <c r="M42" s="331">
        <v>9901</v>
      </c>
      <c r="N42" s="332">
        <v>0</v>
      </c>
      <c r="O42" s="333">
        <v>0</v>
      </c>
    </row>
    <row r="43" spans="1:15" ht="13.5">
      <c r="A43" s="272" t="s">
        <v>105</v>
      </c>
      <c r="B43" s="331" t="s">
        <v>453</v>
      </c>
      <c r="C43" s="332">
        <v>0</v>
      </c>
      <c r="D43" s="331">
        <v>0</v>
      </c>
      <c r="E43" s="332">
        <v>0</v>
      </c>
      <c r="F43" s="332">
        <v>0</v>
      </c>
      <c r="G43" s="332">
        <v>0</v>
      </c>
      <c r="H43" s="332">
        <v>0</v>
      </c>
      <c r="I43" s="331" t="s">
        <v>453</v>
      </c>
      <c r="J43" s="332">
        <v>0</v>
      </c>
      <c r="K43" s="332" t="s">
        <v>453</v>
      </c>
      <c r="L43" s="332" t="s">
        <v>453</v>
      </c>
      <c r="M43" s="331">
        <v>0</v>
      </c>
      <c r="N43" s="332">
        <v>0</v>
      </c>
      <c r="O43" s="333">
        <v>0</v>
      </c>
    </row>
    <row r="44" spans="1:15" ht="13.5">
      <c r="A44" s="272" t="s">
        <v>106</v>
      </c>
      <c r="B44" s="332">
        <v>4568</v>
      </c>
      <c r="C44" s="332">
        <v>0</v>
      </c>
      <c r="D44" s="331">
        <v>939</v>
      </c>
      <c r="E44" s="331">
        <v>285</v>
      </c>
      <c r="F44" s="331">
        <v>0</v>
      </c>
      <c r="G44" s="332">
        <v>0</v>
      </c>
      <c r="H44" s="332">
        <v>0</v>
      </c>
      <c r="I44" s="332">
        <v>0</v>
      </c>
      <c r="J44" s="332">
        <v>0</v>
      </c>
      <c r="K44" s="332" t="s">
        <v>453</v>
      </c>
      <c r="L44" s="332">
        <v>44</v>
      </c>
      <c r="M44" s="331">
        <v>8252</v>
      </c>
      <c r="N44" s="332">
        <v>0</v>
      </c>
      <c r="O44" s="333" t="s">
        <v>453</v>
      </c>
    </row>
    <row r="45" spans="1:15" ht="13.5">
      <c r="A45" s="272" t="s">
        <v>107</v>
      </c>
      <c r="B45" s="331">
        <v>547</v>
      </c>
      <c r="C45" s="332">
        <v>0</v>
      </c>
      <c r="D45" s="332" t="s">
        <v>453</v>
      </c>
      <c r="E45" s="331">
        <v>0</v>
      </c>
      <c r="F45" s="332">
        <v>0</v>
      </c>
      <c r="G45" s="332">
        <v>0</v>
      </c>
      <c r="H45" s="332">
        <v>0</v>
      </c>
      <c r="I45" s="331" t="s">
        <v>453</v>
      </c>
      <c r="J45" s="332">
        <v>0</v>
      </c>
      <c r="K45" s="331">
        <v>3561</v>
      </c>
      <c r="L45" s="332">
        <v>0</v>
      </c>
      <c r="M45" s="332" t="s">
        <v>453</v>
      </c>
      <c r="N45" s="332">
        <v>0</v>
      </c>
      <c r="O45" s="333">
        <v>0</v>
      </c>
    </row>
    <row r="46" spans="1:15" ht="13.5">
      <c r="A46" s="272" t="s">
        <v>108</v>
      </c>
      <c r="B46" s="332" t="s">
        <v>453</v>
      </c>
      <c r="C46" s="332">
        <v>0</v>
      </c>
      <c r="D46" s="331" t="s">
        <v>453</v>
      </c>
      <c r="E46" s="332">
        <v>0</v>
      </c>
      <c r="F46" s="331" t="s">
        <v>453</v>
      </c>
      <c r="G46" s="332">
        <v>0</v>
      </c>
      <c r="H46" s="332">
        <v>0</v>
      </c>
      <c r="I46" s="332">
        <v>0</v>
      </c>
      <c r="J46" s="332">
        <v>0</v>
      </c>
      <c r="K46" s="332">
        <v>0</v>
      </c>
      <c r="L46" s="332">
        <v>0</v>
      </c>
      <c r="M46" s="331" t="s">
        <v>453</v>
      </c>
      <c r="N46" s="332">
        <v>0</v>
      </c>
      <c r="O46" s="333">
        <v>0</v>
      </c>
    </row>
    <row r="47" spans="1:15" ht="13.5">
      <c r="A47" s="272" t="s">
        <v>109</v>
      </c>
      <c r="B47" s="332">
        <v>285</v>
      </c>
      <c r="C47" s="331" t="s">
        <v>453</v>
      </c>
      <c r="D47" s="332" t="s">
        <v>453</v>
      </c>
      <c r="E47" s="332">
        <v>0</v>
      </c>
      <c r="F47" s="332">
        <v>0</v>
      </c>
      <c r="G47" s="332">
        <v>0</v>
      </c>
      <c r="H47" s="332" t="s">
        <v>453</v>
      </c>
      <c r="I47" s="331">
        <v>0</v>
      </c>
      <c r="J47" s="332">
        <v>0</v>
      </c>
      <c r="K47" s="331">
        <v>60268</v>
      </c>
      <c r="L47" s="332">
        <v>0</v>
      </c>
      <c r="M47" s="332" t="s">
        <v>453</v>
      </c>
      <c r="N47" s="332">
        <v>0</v>
      </c>
      <c r="O47" s="333">
        <v>0</v>
      </c>
    </row>
    <row r="48" spans="1:15" ht="13.5">
      <c r="A48" s="272" t="s">
        <v>110</v>
      </c>
      <c r="B48" s="331">
        <v>1428</v>
      </c>
      <c r="C48" s="332">
        <v>0</v>
      </c>
      <c r="D48" s="331">
        <v>2355</v>
      </c>
      <c r="E48" s="331">
        <v>1004</v>
      </c>
      <c r="F48" s="332" t="s">
        <v>453</v>
      </c>
      <c r="G48" s="331" t="s">
        <v>453</v>
      </c>
      <c r="H48" s="332">
        <v>0</v>
      </c>
      <c r="I48" s="331">
        <v>0</v>
      </c>
      <c r="J48" s="332">
        <v>0</v>
      </c>
      <c r="K48" s="331" t="s">
        <v>453</v>
      </c>
      <c r="L48" s="332">
        <v>69</v>
      </c>
      <c r="M48" s="331">
        <v>1230</v>
      </c>
      <c r="N48" s="332">
        <v>0</v>
      </c>
      <c r="O48" s="333" t="s">
        <v>453</v>
      </c>
    </row>
    <row r="49" spans="1:15" ht="13.5">
      <c r="A49" s="274" t="s">
        <v>188</v>
      </c>
      <c r="B49" s="334">
        <v>10994</v>
      </c>
      <c r="C49" s="334" t="s">
        <v>453</v>
      </c>
      <c r="D49" s="334">
        <v>7251</v>
      </c>
      <c r="E49" s="334">
        <v>2283</v>
      </c>
      <c r="F49" s="334">
        <v>1388</v>
      </c>
      <c r="G49" s="334">
        <v>1607</v>
      </c>
      <c r="H49" s="334">
        <v>3579</v>
      </c>
      <c r="I49" s="334">
        <v>7550</v>
      </c>
      <c r="J49" s="335">
        <v>0</v>
      </c>
      <c r="K49" s="334">
        <v>79843</v>
      </c>
      <c r="L49" s="335">
        <v>296</v>
      </c>
      <c r="M49" s="334">
        <v>22058</v>
      </c>
      <c r="N49" s="335">
        <v>0</v>
      </c>
      <c r="O49" s="338" t="s">
        <v>453</v>
      </c>
    </row>
    <row r="50" spans="1:15" ht="13.5">
      <c r="A50" s="272"/>
      <c r="B50" s="331"/>
      <c r="C50" s="331"/>
      <c r="D50" s="331"/>
      <c r="E50" s="331"/>
      <c r="F50" s="331"/>
      <c r="G50" s="331"/>
      <c r="H50" s="331"/>
      <c r="I50" s="331"/>
      <c r="J50" s="331"/>
      <c r="K50" s="331"/>
      <c r="L50" s="331"/>
      <c r="M50" s="331"/>
      <c r="N50" s="331"/>
      <c r="O50" s="337"/>
    </row>
    <row r="51" spans="1:15" ht="13.5">
      <c r="A51" s="274" t="s">
        <v>520</v>
      </c>
      <c r="B51" s="334">
        <v>1542</v>
      </c>
      <c r="C51" s="334">
        <v>0</v>
      </c>
      <c r="D51" s="335" t="s">
        <v>453</v>
      </c>
      <c r="E51" s="335">
        <v>0</v>
      </c>
      <c r="F51" s="335" t="s">
        <v>453</v>
      </c>
      <c r="G51" s="334" t="s">
        <v>453</v>
      </c>
      <c r="H51" s="335">
        <v>0</v>
      </c>
      <c r="I51" s="335">
        <v>0</v>
      </c>
      <c r="J51" s="335">
        <v>0</v>
      </c>
      <c r="K51" s="334" t="s">
        <v>453</v>
      </c>
      <c r="L51" s="334">
        <v>0</v>
      </c>
      <c r="M51" s="334">
        <v>1516</v>
      </c>
      <c r="N51" s="335">
        <v>0</v>
      </c>
      <c r="O51" s="336">
        <v>0</v>
      </c>
    </row>
    <row r="52" spans="1:15" ht="13.5">
      <c r="A52" s="272"/>
      <c r="B52" s="331"/>
      <c r="C52" s="331"/>
      <c r="D52" s="331"/>
      <c r="E52" s="331"/>
      <c r="F52" s="331"/>
      <c r="G52" s="331"/>
      <c r="H52" s="331"/>
      <c r="I52" s="331"/>
      <c r="J52" s="331"/>
      <c r="K52" s="331"/>
      <c r="L52" s="331"/>
      <c r="M52" s="331"/>
      <c r="N52" s="331"/>
      <c r="O52" s="337"/>
    </row>
    <row r="53" spans="1:15" ht="13.5">
      <c r="A53" s="272" t="s">
        <v>111</v>
      </c>
      <c r="B53" s="331">
        <v>651</v>
      </c>
      <c r="C53" s="331" t="s">
        <v>453</v>
      </c>
      <c r="D53" s="331">
        <v>30855</v>
      </c>
      <c r="E53" s="331">
        <v>3062</v>
      </c>
      <c r="F53" s="331">
        <v>8819</v>
      </c>
      <c r="G53" s="331">
        <v>5982</v>
      </c>
      <c r="H53" s="331" t="s">
        <v>453</v>
      </c>
      <c r="I53" s="331">
        <v>0</v>
      </c>
      <c r="J53" s="332">
        <v>0</v>
      </c>
      <c r="K53" s="331" t="s">
        <v>453</v>
      </c>
      <c r="L53" s="331">
        <v>19</v>
      </c>
      <c r="M53" s="331" t="s">
        <v>453</v>
      </c>
      <c r="N53" s="332">
        <v>0</v>
      </c>
      <c r="O53" s="333">
        <v>0</v>
      </c>
    </row>
    <row r="54" spans="1:15" ht="13.5">
      <c r="A54" s="272" t="s">
        <v>112</v>
      </c>
      <c r="B54" s="331">
        <v>5861</v>
      </c>
      <c r="C54" s="332" t="s">
        <v>453</v>
      </c>
      <c r="D54" s="331">
        <v>25035</v>
      </c>
      <c r="E54" s="331">
        <v>8418</v>
      </c>
      <c r="F54" s="331">
        <v>2357</v>
      </c>
      <c r="G54" s="331">
        <v>2065</v>
      </c>
      <c r="H54" s="332">
        <v>0</v>
      </c>
      <c r="I54" s="332">
        <v>0</v>
      </c>
      <c r="J54" s="332">
        <v>0</v>
      </c>
      <c r="K54" s="332">
        <v>0</v>
      </c>
      <c r="L54" s="332" t="s">
        <v>453</v>
      </c>
      <c r="M54" s="331">
        <v>1650</v>
      </c>
      <c r="N54" s="332">
        <v>0</v>
      </c>
      <c r="O54" s="333">
        <v>0</v>
      </c>
    </row>
    <row r="55" spans="1:15" ht="13.5">
      <c r="A55" s="272" t="s">
        <v>113</v>
      </c>
      <c r="B55" s="332" t="s">
        <v>453</v>
      </c>
      <c r="C55" s="332">
        <v>0</v>
      </c>
      <c r="D55" s="331">
        <v>3571</v>
      </c>
      <c r="E55" s="332" t="s">
        <v>453</v>
      </c>
      <c r="F55" s="331">
        <v>1172</v>
      </c>
      <c r="G55" s="331">
        <v>0</v>
      </c>
      <c r="H55" s="332">
        <v>0</v>
      </c>
      <c r="I55" s="331">
        <v>0</v>
      </c>
      <c r="J55" s="332">
        <v>0</v>
      </c>
      <c r="K55" s="331" t="s">
        <v>453</v>
      </c>
      <c r="L55" s="332">
        <v>0</v>
      </c>
      <c r="M55" s="332">
        <v>0</v>
      </c>
      <c r="N55" s="332">
        <v>0</v>
      </c>
      <c r="O55" s="333">
        <v>0</v>
      </c>
    </row>
    <row r="56" spans="1:15" ht="13.5">
      <c r="A56" s="272" t="s">
        <v>114</v>
      </c>
      <c r="B56" s="331" t="s">
        <v>453</v>
      </c>
      <c r="C56" s="332">
        <v>0</v>
      </c>
      <c r="D56" s="331">
        <v>2068</v>
      </c>
      <c r="E56" s="331">
        <v>0</v>
      </c>
      <c r="F56" s="331">
        <v>0</v>
      </c>
      <c r="G56" s="332">
        <v>0</v>
      </c>
      <c r="H56" s="331" t="s">
        <v>453</v>
      </c>
      <c r="I56" s="332">
        <v>0</v>
      </c>
      <c r="J56" s="332">
        <v>0</v>
      </c>
      <c r="K56" s="331">
        <v>0</v>
      </c>
      <c r="L56" s="331">
        <v>0</v>
      </c>
      <c r="M56" s="331">
        <v>1660</v>
      </c>
      <c r="N56" s="332">
        <v>0</v>
      </c>
      <c r="O56" s="333">
        <v>0</v>
      </c>
    </row>
    <row r="57" spans="1:15" ht="13.5">
      <c r="A57" s="272" t="s">
        <v>115</v>
      </c>
      <c r="B57" s="331">
        <v>6503</v>
      </c>
      <c r="C57" s="332">
        <v>0</v>
      </c>
      <c r="D57" s="331">
        <v>13339</v>
      </c>
      <c r="E57" s="331">
        <v>2721</v>
      </c>
      <c r="F57" s="332" t="s">
        <v>453</v>
      </c>
      <c r="G57" s="331">
        <v>1707</v>
      </c>
      <c r="H57" s="332">
        <v>0</v>
      </c>
      <c r="I57" s="331" t="s">
        <v>453</v>
      </c>
      <c r="J57" s="332">
        <v>0</v>
      </c>
      <c r="K57" s="331">
        <v>9596</v>
      </c>
      <c r="L57" s="331">
        <v>48</v>
      </c>
      <c r="M57" s="331">
        <v>349</v>
      </c>
      <c r="N57" s="332">
        <v>0</v>
      </c>
      <c r="O57" s="333">
        <v>0</v>
      </c>
    </row>
    <row r="58" spans="1:15" ht="13.5">
      <c r="A58" s="274" t="s">
        <v>505</v>
      </c>
      <c r="B58" s="334">
        <v>13159</v>
      </c>
      <c r="C58" s="334">
        <v>232</v>
      </c>
      <c r="D58" s="334">
        <v>74868</v>
      </c>
      <c r="E58" s="334">
        <v>15183</v>
      </c>
      <c r="F58" s="334">
        <v>12353</v>
      </c>
      <c r="G58" s="334">
        <v>9754</v>
      </c>
      <c r="H58" s="334" t="s">
        <v>453</v>
      </c>
      <c r="I58" s="334" t="s">
        <v>453</v>
      </c>
      <c r="J58" s="335">
        <v>0</v>
      </c>
      <c r="K58" s="334">
        <v>160871</v>
      </c>
      <c r="L58" s="334">
        <v>83</v>
      </c>
      <c r="M58" s="334">
        <v>4199</v>
      </c>
      <c r="N58" s="335">
        <v>0</v>
      </c>
      <c r="O58" s="336">
        <v>0</v>
      </c>
    </row>
    <row r="59" spans="1:15" ht="13.5">
      <c r="A59" s="272"/>
      <c r="B59" s="331"/>
      <c r="C59" s="331"/>
      <c r="D59" s="331"/>
      <c r="E59" s="331"/>
      <c r="F59" s="331"/>
      <c r="G59" s="331"/>
      <c r="H59" s="331"/>
      <c r="I59" s="331"/>
      <c r="J59" s="331"/>
      <c r="K59" s="331"/>
      <c r="L59" s="331"/>
      <c r="M59" s="331"/>
      <c r="N59" s="331"/>
      <c r="O59" s="337"/>
    </row>
    <row r="60" spans="1:15" ht="13.5">
      <c r="A60" s="272" t="s">
        <v>506</v>
      </c>
      <c r="B60" s="332">
        <v>0</v>
      </c>
      <c r="C60" s="332">
        <v>0</v>
      </c>
      <c r="D60" s="331">
        <v>124</v>
      </c>
      <c r="E60" s="332">
        <v>0</v>
      </c>
      <c r="F60" s="331" t="s">
        <v>453</v>
      </c>
      <c r="G60" s="332">
        <v>0</v>
      </c>
      <c r="H60" s="332">
        <v>0</v>
      </c>
      <c r="I60" s="332">
        <v>0</v>
      </c>
      <c r="J60" s="332">
        <v>0</v>
      </c>
      <c r="K60" s="331" t="s">
        <v>453</v>
      </c>
      <c r="L60" s="332">
        <v>0</v>
      </c>
      <c r="M60" s="331">
        <v>1950</v>
      </c>
      <c r="N60" s="332">
        <v>0</v>
      </c>
      <c r="O60" s="333" t="s">
        <v>453</v>
      </c>
    </row>
    <row r="61" spans="1:15" ht="13.5">
      <c r="A61" s="272" t="s">
        <v>507</v>
      </c>
      <c r="B61" s="331">
        <v>561</v>
      </c>
      <c r="C61" s="332">
        <v>0</v>
      </c>
      <c r="D61" s="331" t="s">
        <v>453</v>
      </c>
      <c r="E61" s="332">
        <v>0</v>
      </c>
      <c r="F61" s="331">
        <v>0</v>
      </c>
      <c r="G61" s="332">
        <v>0</v>
      </c>
      <c r="H61" s="332">
        <v>0</v>
      </c>
      <c r="I61" s="332">
        <v>0</v>
      </c>
      <c r="J61" s="332">
        <v>0</v>
      </c>
      <c r="K61" s="331">
        <v>0</v>
      </c>
      <c r="L61" s="331" t="s">
        <v>453</v>
      </c>
      <c r="M61" s="331" t="s">
        <v>453</v>
      </c>
      <c r="N61" s="332">
        <v>0</v>
      </c>
      <c r="O61" s="333">
        <v>0</v>
      </c>
    </row>
    <row r="62" spans="1:15" ht="13.5">
      <c r="A62" s="272" t="s">
        <v>508</v>
      </c>
      <c r="B62" s="332">
        <v>0</v>
      </c>
      <c r="C62" s="332">
        <v>0</v>
      </c>
      <c r="D62" s="332">
        <v>0</v>
      </c>
      <c r="E62" s="332">
        <v>0</v>
      </c>
      <c r="F62" s="331" t="s">
        <v>453</v>
      </c>
      <c r="G62" s="332">
        <v>0</v>
      </c>
      <c r="H62" s="332">
        <v>0</v>
      </c>
      <c r="I62" s="332">
        <v>0</v>
      </c>
      <c r="J62" s="332">
        <v>0</v>
      </c>
      <c r="K62" s="331">
        <v>75446</v>
      </c>
      <c r="L62" s="332">
        <v>0</v>
      </c>
      <c r="M62" s="332">
        <v>911</v>
      </c>
      <c r="N62" s="332">
        <v>0</v>
      </c>
      <c r="O62" s="333">
        <v>0</v>
      </c>
    </row>
    <row r="63" spans="1:15" ht="13.5">
      <c r="A63" s="274" t="s">
        <v>509</v>
      </c>
      <c r="B63" s="334">
        <v>561</v>
      </c>
      <c r="C63" s="335">
        <v>0</v>
      </c>
      <c r="D63" s="334">
        <v>365</v>
      </c>
      <c r="E63" s="335">
        <v>0</v>
      </c>
      <c r="F63" s="334">
        <v>837</v>
      </c>
      <c r="G63" s="335">
        <v>0</v>
      </c>
      <c r="H63" s="335">
        <v>0</v>
      </c>
      <c r="I63" s="335">
        <v>0</v>
      </c>
      <c r="J63" s="335">
        <v>0</v>
      </c>
      <c r="K63" s="334">
        <v>75727</v>
      </c>
      <c r="L63" s="334" t="s">
        <v>453</v>
      </c>
      <c r="M63" s="334">
        <v>3081</v>
      </c>
      <c r="N63" s="335">
        <v>0</v>
      </c>
      <c r="O63" s="336" t="s">
        <v>453</v>
      </c>
    </row>
    <row r="64" spans="1:15" ht="13.5">
      <c r="A64" s="272"/>
      <c r="B64" s="331"/>
      <c r="C64" s="331"/>
      <c r="D64" s="331"/>
      <c r="E64" s="331"/>
      <c r="F64" s="331"/>
      <c r="G64" s="331"/>
      <c r="H64" s="331"/>
      <c r="I64" s="331"/>
      <c r="J64" s="331"/>
      <c r="K64" s="331"/>
      <c r="L64" s="331"/>
      <c r="M64" s="331"/>
      <c r="N64" s="331"/>
      <c r="O64" s="337"/>
    </row>
    <row r="65" spans="1:15" ht="13.5">
      <c r="A65" s="274" t="s">
        <v>510</v>
      </c>
      <c r="B65" s="335">
        <v>0</v>
      </c>
      <c r="C65" s="335">
        <v>0</v>
      </c>
      <c r="D65" s="334">
        <v>0</v>
      </c>
      <c r="E65" s="335">
        <v>0</v>
      </c>
      <c r="F65" s="335">
        <v>0</v>
      </c>
      <c r="G65" s="334">
        <v>1797</v>
      </c>
      <c r="H65" s="335">
        <v>101</v>
      </c>
      <c r="I65" s="335">
        <v>0</v>
      </c>
      <c r="J65" s="335">
        <v>0</v>
      </c>
      <c r="K65" s="334" t="s">
        <v>453</v>
      </c>
      <c r="L65" s="335">
        <v>0</v>
      </c>
      <c r="M65" s="334">
        <v>470</v>
      </c>
      <c r="N65" s="335">
        <v>0</v>
      </c>
      <c r="O65" s="338">
        <v>0</v>
      </c>
    </row>
    <row r="66" spans="1:15" ht="13.5">
      <c r="A66" s="272"/>
      <c r="B66" s="331"/>
      <c r="C66" s="331"/>
      <c r="D66" s="331"/>
      <c r="E66" s="331"/>
      <c r="F66" s="331"/>
      <c r="G66" s="331"/>
      <c r="H66" s="331"/>
      <c r="I66" s="331"/>
      <c r="J66" s="331"/>
      <c r="K66" s="331"/>
      <c r="L66" s="331"/>
      <c r="M66" s="331"/>
      <c r="N66" s="331"/>
      <c r="O66" s="337"/>
    </row>
    <row r="67" spans="1:15" ht="13.5">
      <c r="A67" s="272" t="s">
        <v>116</v>
      </c>
      <c r="B67" s="331">
        <v>19623</v>
      </c>
      <c r="C67" s="332">
        <v>0</v>
      </c>
      <c r="D67" s="331">
        <v>73993</v>
      </c>
      <c r="E67" s="332" t="s">
        <v>453</v>
      </c>
      <c r="F67" s="331">
        <v>266</v>
      </c>
      <c r="G67" s="331">
        <v>152</v>
      </c>
      <c r="H67" s="331">
        <v>349</v>
      </c>
      <c r="I67" s="332">
        <v>0</v>
      </c>
      <c r="J67" s="331">
        <v>0</v>
      </c>
      <c r="K67" s="332">
        <v>0</v>
      </c>
      <c r="L67" s="331">
        <v>81</v>
      </c>
      <c r="M67" s="331" t="s">
        <v>453</v>
      </c>
      <c r="N67" s="332">
        <v>0</v>
      </c>
      <c r="O67" s="333">
        <v>0</v>
      </c>
    </row>
    <row r="68" spans="1:15" ht="13.5">
      <c r="A68" s="272" t="s">
        <v>117</v>
      </c>
      <c r="B68" s="331">
        <v>11366</v>
      </c>
      <c r="C68" s="332">
        <v>0</v>
      </c>
      <c r="D68" s="331">
        <v>6693</v>
      </c>
      <c r="E68" s="332">
        <v>0</v>
      </c>
      <c r="F68" s="332" t="s">
        <v>453</v>
      </c>
      <c r="G68" s="332">
        <v>1044</v>
      </c>
      <c r="H68" s="331" t="s">
        <v>453</v>
      </c>
      <c r="I68" s="332">
        <v>0</v>
      </c>
      <c r="J68" s="332">
        <v>0</v>
      </c>
      <c r="K68" s="331">
        <v>9016</v>
      </c>
      <c r="L68" s="331">
        <v>117</v>
      </c>
      <c r="M68" s="331">
        <v>1739</v>
      </c>
      <c r="N68" s="332">
        <v>0</v>
      </c>
      <c r="O68" s="333">
        <v>0</v>
      </c>
    </row>
    <row r="69" spans="1:15" ht="13.5">
      <c r="A69" s="274" t="s">
        <v>118</v>
      </c>
      <c r="B69" s="334">
        <v>30989</v>
      </c>
      <c r="C69" s="335">
        <v>0</v>
      </c>
      <c r="D69" s="334">
        <v>80686</v>
      </c>
      <c r="E69" s="335" t="s">
        <v>453</v>
      </c>
      <c r="F69" s="334">
        <v>342</v>
      </c>
      <c r="G69" s="334">
        <v>1196</v>
      </c>
      <c r="H69" s="334">
        <v>377</v>
      </c>
      <c r="I69" s="335">
        <v>0</v>
      </c>
      <c r="J69" s="334">
        <v>0</v>
      </c>
      <c r="K69" s="334">
        <v>9016</v>
      </c>
      <c r="L69" s="334">
        <v>198</v>
      </c>
      <c r="M69" s="334">
        <v>2054</v>
      </c>
      <c r="N69" s="335">
        <v>0</v>
      </c>
      <c r="O69" s="336">
        <v>0</v>
      </c>
    </row>
    <row r="70" spans="1:15" ht="13.5">
      <c r="A70" s="272"/>
      <c r="B70" s="331"/>
      <c r="C70" s="331"/>
      <c r="D70" s="331"/>
      <c r="E70" s="331"/>
      <c r="F70" s="331"/>
      <c r="G70" s="331"/>
      <c r="H70" s="331"/>
      <c r="I70" s="331"/>
      <c r="J70" s="331"/>
      <c r="K70" s="331"/>
      <c r="L70" s="331"/>
      <c r="M70" s="331"/>
      <c r="N70" s="331"/>
      <c r="O70" s="337"/>
    </row>
    <row r="71" spans="1:15" ht="13.5">
      <c r="A71" s="272" t="s">
        <v>119</v>
      </c>
      <c r="B71" s="331">
        <v>0</v>
      </c>
      <c r="C71" s="332">
        <v>0</v>
      </c>
      <c r="D71" s="331">
        <v>7980</v>
      </c>
      <c r="E71" s="332">
        <v>0</v>
      </c>
      <c r="F71" s="331">
        <v>1678</v>
      </c>
      <c r="G71" s="331">
        <v>2067</v>
      </c>
      <c r="H71" s="332">
        <v>0</v>
      </c>
      <c r="I71" s="332">
        <v>0</v>
      </c>
      <c r="J71" s="332">
        <v>0</v>
      </c>
      <c r="K71" s="331">
        <v>15625</v>
      </c>
      <c r="L71" s="332">
        <v>0</v>
      </c>
      <c r="M71" s="331">
        <v>910</v>
      </c>
      <c r="N71" s="332">
        <v>0</v>
      </c>
      <c r="O71" s="333">
        <v>0</v>
      </c>
    </row>
    <row r="72" spans="1:15" ht="13.5">
      <c r="A72" s="272" t="s">
        <v>120</v>
      </c>
      <c r="B72" s="331">
        <v>41472</v>
      </c>
      <c r="C72" s="332">
        <v>0</v>
      </c>
      <c r="D72" s="331">
        <v>7287</v>
      </c>
      <c r="E72" s="331">
        <v>1088</v>
      </c>
      <c r="F72" s="331">
        <v>1912</v>
      </c>
      <c r="G72" s="331">
        <v>7245</v>
      </c>
      <c r="H72" s="331">
        <v>93</v>
      </c>
      <c r="I72" s="332">
        <v>0</v>
      </c>
      <c r="J72" s="332">
        <v>0</v>
      </c>
      <c r="K72" s="331">
        <v>0</v>
      </c>
      <c r="L72" s="331">
        <v>167</v>
      </c>
      <c r="M72" s="331">
        <v>4447</v>
      </c>
      <c r="N72" s="332">
        <v>0</v>
      </c>
      <c r="O72" s="333">
        <v>0</v>
      </c>
    </row>
    <row r="73" spans="1:15" ht="13.5">
      <c r="A73" s="272" t="s">
        <v>121</v>
      </c>
      <c r="B73" s="331">
        <v>32243</v>
      </c>
      <c r="C73" s="332">
        <v>0</v>
      </c>
      <c r="D73" s="331">
        <v>111125</v>
      </c>
      <c r="E73" s="331">
        <v>1026</v>
      </c>
      <c r="F73" s="331">
        <v>294</v>
      </c>
      <c r="G73" s="331">
        <v>2087</v>
      </c>
      <c r="H73" s="331">
        <v>9203</v>
      </c>
      <c r="I73" s="332">
        <v>0</v>
      </c>
      <c r="J73" s="331">
        <v>0</v>
      </c>
      <c r="K73" s="331">
        <v>6121</v>
      </c>
      <c r="L73" s="331">
        <v>190</v>
      </c>
      <c r="M73" s="331">
        <v>1646</v>
      </c>
      <c r="N73" s="332">
        <v>0</v>
      </c>
      <c r="O73" s="333">
        <v>0</v>
      </c>
    </row>
    <row r="74" spans="1:15" ht="13.5">
      <c r="A74" s="272" t="s">
        <v>122</v>
      </c>
      <c r="B74" s="331">
        <v>745</v>
      </c>
      <c r="C74" s="332">
        <v>0</v>
      </c>
      <c r="D74" s="331">
        <v>66413</v>
      </c>
      <c r="E74" s="331">
        <v>0</v>
      </c>
      <c r="F74" s="331">
        <v>5224</v>
      </c>
      <c r="G74" s="331">
        <v>2260</v>
      </c>
      <c r="H74" s="331" t="s">
        <v>453</v>
      </c>
      <c r="I74" s="332">
        <v>0</v>
      </c>
      <c r="J74" s="332">
        <v>0</v>
      </c>
      <c r="K74" s="331">
        <v>20226</v>
      </c>
      <c r="L74" s="332">
        <v>40</v>
      </c>
      <c r="M74" s="331">
        <v>3767</v>
      </c>
      <c r="N74" s="332">
        <v>0</v>
      </c>
      <c r="O74" s="333">
        <v>0</v>
      </c>
    </row>
    <row r="75" spans="1:15" ht="13.5">
      <c r="A75" s="272" t="s">
        <v>123</v>
      </c>
      <c r="B75" s="331">
        <v>34755</v>
      </c>
      <c r="C75" s="332">
        <v>0</v>
      </c>
      <c r="D75" s="331">
        <v>62099</v>
      </c>
      <c r="E75" s="331">
        <v>1442</v>
      </c>
      <c r="F75" s="331">
        <v>790</v>
      </c>
      <c r="G75" s="331">
        <v>3268</v>
      </c>
      <c r="H75" s="331">
        <v>1480</v>
      </c>
      <c r="I75" s="332">
        <v>0</v>
      </c>
      <c r="J75" s="332">
        <v>0</v>
      </c>
      <c r="K75" s="331">
        <v>0</v>
      </c>
      <c r="L75" s="331">
        <v>655</v>
      </c>
      <c r="M75" s="331">
        <v>12642</v>
      </c>
      <c r="N75" s="332">
        <v>0</v>
      </c>
      <c r="O75" s="333">
        <v>0</v>
      </c>
    </row>
    <row r="76" spans="1:15" ht="13.5">
      <c r="A76" s="272" t="s">
        <v>124</v>
      </c>
      <c r="B76" s="331">
        <v>7606</v>
      </c>
      <c r="C76" s="332">
        <v>0</v>
      </c>
      <c r="D76" s="331">
        <v>90301</v>
      </c>
      <c r="E76" s="331">
        <v>4256</v>
      </c>
      <c r="F76" s="331">
        <v>5079</v>
      </c>
      <c r="G76" s="331">
        <v>2359</v>
      </c>
      <c r="H76" s="331" t="s">
        <v>453</v>
      </c>
      <c r="I76" s="331">
        <v>0</v>
      </c>
      <c r="J76" s="331">
        <v>0</v>
      </c>
      <c r="K76" s="331">
        <v>0</v>
      </c>
      <c r="L76" s="331">
        <v>140</v>
      </c>
      <c r="M76" s="331">
        <v>1938</v>
      </c>
      <c r="N76" s="332">
        <v>0</v>
      </c>
      <c r="O76" s="333">
        <v>0</v>
      </c>
    </row>
    <row r="77" spans="1:15" ht="13.5">
      <c r="A77" s="272" t="s">
        <v>125</v>
      </c>
      <c r="B77" s="331">
        <v>3209</v>
      </c>
      <c r="C77" s="332">
        <v>0</v>
      </c>
      <c r="D77" s="331">
        <v>20189</v>
      </c>
      <c r="E77" s="331">
        <v>2339</v>
      </c>
      <c r="F77" s="331">
        <v>137</v>
      </c>
      <c r="G77" s="331">
        <v>4071</v>
      </c>
      <c r="H77" s="331">
        <v>103</v>
      </c>
      <c r="I77" s="331">
        <v>0</v>
      </c>
      <c r="J77" s="331">
        <v>0</v>
      </c>
      <c r="K77" s="331" t="s">
        <v>453</v>
      </c>
      <c r="L77" s="331">
        <v>42</v>
      </c>
      <c r="M77" s="331">
        <v>1224</v>
      </c>
      <c r="N77" s="332">
        <v>0</v>
      </c>
      <c r="O77" s="333">
        <v>0</v>
      </c>
    </row>
    <row r="78" spans="1:15" ht="13.5">
      <c r="A78" s="272" t="s">
        <v>126</v>
      </c>
      <c r="B78" s="331">
        <v>21493</v>
      </c>
      <c r="C78" s="332">
        <v>0</v>
      </c>
      <c r="D78" s="331">
        <v>73107</v>
      </c>
      <c r="E78" s="331" t="s">
        <v>453</v>
      </c>
      <c r="F78" s="331">
        <v>1277</v>
      </c>
      <c r="G78" s="331">
        <v>2944</v>
      </c>
      <c r="H78" s="331">
        <v>713</v>
      </c>
      <c r="I78" s="332">
        <v>0</v>
      </c>
      <c r="J78" s="331">
        <v>0</v>
      </c>
      <c r="K78" s="331">
        <v>20787</v>
      </c>
      <c r="L78" s="331">
        <v>206</v>
      </c>
      <c r="M78" s="331">
        <v>4870</v>
      </c>
      <c r="N78" s="332">
        <v>0</v>
      </c>
      <c r="O78" s="333">
        <v>0</v>
      </c>
    </row>
    <row r="79" spans="1:15" ht="13.5">
      <c r="A79" s="274" t="s">
        <v>183</v>
      </c>
      <c r="B79" s="334">
        <v>141523</v>
      </c>
      <c r="C79" s="335">
        <v>0</v>
      </c>
      <c r="D79" s="334">
        <v>438501</v>
      </c>
      <c r="E79" s="334">
        <v>10586</v>
      </c>
      <c r="F79" s="334">
        <v>16391</v>
      </c>
      <c r="G79" s="334">
        <v>26301</v>
      </c>
      <c r="H79" s="334">
        <v>11603</v>
      </c>
      <c r="I79" s="334">
        <v>0</v>
      </c>
      <c r="J79" s="334">
        <v>0</v>
      </c>
      <c r="K79" s="334">
        <v>66110</v>
      </c>
      <c r="L79" s="334">
        <v>1440</v>
      </c>
      <c r="M79" s="334">
        <v>31444</v>
      </c>
      <c r="N79" s="335">
        <v>0</v>
      </c>
      <c r="O79" s="336">
        <v>0</v>
      </c>
    </row>
    <row r="80" spans="1:15" ht="13.5">
      <c r="A80" s="272"/>
      <c r="B80" s="331"/>
      <c r="C80" s="331"/>
      <c r="D80" s="331"/>
      <c r="E80" s="331"/>
      <c r="F80" s="331"/>
      <c r="G80" s="331"/>
      <c r="H80" s="331"/>
      <c r="I80" s="331"/>
      <c r="J80" s="331"/>
      <c r="K80" s="331"/>
      <c r="L80" s="331"/>
      <c r="M80" s="331"/>
      <c r="N80" s="331"/>
      <c r="O80" s="337"/>
    </row>
    <row r="81" spans="1:15" ht="13.5">
      <c r="A81" s="273" t="s">
        <v>511</v>
      </c>
      <c r="B81" s="332" t="s">
        <v>453</v>
      </c>
      <c r="C81" s="332">
        <v>0</v>
      </c>
      <c r="D81" s="331">
        <v>0</v>
      </c>
      <c r="E81" s="332" t="s">
        <v>453</v>
      </c>
      <c r="F81" s="332">
        <v>0</v>
      </c>
      <c r="G81" s="331" t="s">
        <v>453</v>
      </c>
      <c r="H81" s="331" t="s">
        <v>453</v>
      </c>
      <c r="I81" s="331">
        <v>1530</v>
      </c>
      <c r="J81" s="331">
        <v>0</v>
      </c>
      <c r="K81" s="331">
        <v>4012</v>
      </c>
      <c r="L81" s="332">
        <v>0</v>
      </c>
      <c r="M81" s="331">
        <v>144</v>
      </c>
      <c r="N81" s="332">
        <v>0</v>
      </c>
      <c r="O81" s="333">
        <v>0</v>
      </c>
    </row>
    <row r="82" spans="1:15" ht="13.5">
      <c r="A82" s="272" t="s">
        <v>512</v>
      </c>
      <c r="B82" s="331">
        <v>129</v>
      </c>
      <c r="C82" s="332">
        <v>0</v>
      </c>
      <c r="D82" s="332" t="s">
        <v>453</v>
      </c>
      <c r="E82" s="331">
        <v>331</v>
      </c>
      <c r="F82" s="332">
        <v>0</v>
      </c>
      <c r="G82" s="331">
        <v>126</v>
      </c>
      <c r="H82" s="332" t="s">
        <v>453</v>
      </c>
      <c r="I82" s="332" t="s">
        <v>453</v>
      </c>
      <c r="J82" s="332">
        <v>0</v>
      </c>
      <c r="K82" s="331">
        <v>5897</v>
      </c>
      <c r="L82" s="332">
        <v>0</v>
      </c>
      <c r="M82" s="331">
        <v>1607</v>
      </c>
      <c r="N82" s="332">
        <v>0</v>
      </c>
      <c r="O82" s="333">
        <v>0</v>
      </c>
    </row>
    <row r="83" spans="1:15" ht="13.5">
      <c r="A83" s="274" t="s">
        <v>127</v>
      </c>
      <c r="B83" s="334">
        <v>133</v>
      </c>
      <c r="C83" s="335">
        <v>0</v>
      </c>
      <c r="D83" s="334" t="s">
        <v>453</v>
      </c>
      <c r="E83" s="334">
        <v>548</v>
      </c>
      <c r="F83" s="335">
        <v>0</v>
      </c>
      <c r="G83" s="334">
        <v>131</v>
      </c>
      <c r="H83" s="334">
        <v>17</v>
      </c>
      <c r="I83" s="334">
        <v>1733</v>
      </c>
      <c r="J83" s="334">
        <v>0</v>
      </c>
      <c r="K83" s="334">
        <v>9909</v>
      </c>
      <c r="L83" s="335">
        <v>0</v>
      </c>
      <c r="M83" s="334">
        <v>1751</v>
      </c>
      <c r="N83" s="335">
        <v>0</v>
      </c>
      <c r="O83" s="336">
        <v>0</v>
      </c>
    </row>
    <row r="84" spans="1:15" ht="14.25" thickBot="1">
      <c r="A84" s="327"/>
      <c r="B84" s="339"/>
      <c r="C84" s="339"/>
      <c r="D84" s="339"/>
      <c r="E84" s="339"/>
      <c r="F84" s="339"/>
      <c r="G84" s="339"/>
      <c r="H84" s="339"/>
      <c r="I84" s="339"/>
      <c r="J84" s="339"/>
      <c r="K84" s="339"/>
      <c r="L84" s="339"/>
      <c r="M84" s="339"/>
      <c r="N84" s="339"/>
      <c r="O84" s="340"/>
    </row>
    <row r="85" spans="1:15" ht="14.25" thickBot="1">
      <c r="A85" s="320" t="s">
        <v>155</v>
      </c>
      <c r="B85" s="341">
        <v>300400</v>
      </c>
      <c r="C85" s="341">
        <v>10765</v>
      </c>
      <c r="D85" s="341">
        <v>690897</v>
      </c>
      <c r="E85" s="341">
        <v>36005</v>
      </c>
      <c r="F85" s="341">
        <v>41322</v>
      </c>
      <c r="G85" s="341">
        <v>49385</v>
      </c>
      <c r="H85" s="341">
        <v>30470</v>
      </c>
      <c r="I85" s="341">
        <v>342063</v>
      </c>
      <c r="J85" s="341">
        <v>28560</v>
      </c>
      <c r="K85" s="341">
        <v>1086077</v>
      </c>
      <c r="L85" s="341">
        <v>10086</v>
      </c>
      <c r="M85" s="341">
        <v>96507</v>
      </c>
      <c r="N85" s="341">
        <v>0</v>
      </c>
      <c r="O85" s="342">
        <v>12677</v>
      </c>
    </row>
    <row r="86" spans="1:15" ht="13.5">
      <c r="A86" s="610" t="s">
        <v>445</v>
      </c>
      <c r="B86" s="610"/>
      <c r="C86" s="610"/>
      <c r="D86" s="610"/>
      <c r="E86" s="610"/>
      <c r="F86" s="610"/>
      <c r="G86" s="315"/>
      <c r="H86" s="315"/>
      <c r="I86" s="315"/>
      <c r="J86" s="315"/>
      <c r="K86" s="315"/>
      <c r="L86" s="315"/>
      <c r="M86" s="315"/>
      <c r="N86" s="315"/>
      <c r="O86" s="315"/>
    </row>
    <row r="87" spans="1:15" ht="13.5">
      <c r="A87" s="610" t="s">
        <v>381</v>
      </c>
      <c r="B87" s="610"/>
      <c r="C87" s="610"/>
      <c r="D87" s="610"/>
      <c r="E87" s="610"/>
      <c r="F87" s="315"/>
      <c r="G87" s="315"/>
      <c r="H87" s="315"/>
      <c r="I87" s="315"/>
      <c r="J87" s="315"/>
      <c r="K87" s="315"/>
      <c r="L87" s="315"/>
      <c r="M87" s="315"/>
      <c r="N87" s="315"/>
      <c r="O87" s="315"/>
    </row>
  </sheetData>
  <mergeCells count="15">
    <mergeCell ref="A86:F86"/>
    <mergeCell ref="A87:E87"/>
    <mergeCell ref="A1:O1"/>
    <mergeCell ref="A3:O3"/>
    <mergeCell ref="A5:A6"/>
    <mergeCell ref="B5:C6"/>
    <mergeCell ref="D5:E6"/>
    <mergeCell ref="F5:G6"/>
    <mergeCell ref="H5:H7"/>
    <mergeCell ref="I5:K5"/>
    <mergeCell ref="L5:L7"/>
    <mergeCell ref="M5:M7"/>
    <mergeCell ref="N5:N7"/>
    <mergeCell ref="O5:O7"/>
    <mergeCell ref="I6:J6"/>
  </mergeCells>
  <printOptions horizontalCentered="1" verticalCentered="1"/>
  <pageMargins left="0.39370078740157477" right="0.39370078740157477" top="0.39370078740157477" bottom="0.39370078740157477" header="0" footer="0"/>
  <pageSetup paperSize="9" scale="46" orientation="portrait" r:id="rId1"/>
  <headerFooter alignWithMargins="0"/>
  <colBreaks count="1" manualBreakCount="1">
    <brk id="16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6">
    <pageSetUpPr fitToPage="1"/>
  </sheetPr>
  <dimension ref="A1:S89"/>
  <sheetViews>
    <sheetView view="pageBreakPreview" zoomScale="80" zoomScaleNormal="80" zoomScaleSheetLayoutView="80" workbookViewId="0">
      <selection activeCell="U32" sqref="U32"/>
    </sheetView>
  </sheetViews>
  <sheetFormatPr baseColWidth="10" defaultColWidth="11.42578125" defaultRowHeight="12.75"/>
  <cols>
    <col min="1" max="1" width="36.7109375" style="47" customWidth="1"/>
    <col min="2" max="2" width="13.140625" style="47" bestFit="1" customWidth="1"/>
    <col min="3" max="3" width="12" style="47" bestFit="1" customWidth="1"/>
    <col min="4" max="4" width="12.7109375" style="47" bestFit="1" customWidth="1"/>
    <col min="5" max="5" width="13.42578125" style="47" bestFit="1" customWidth="1"/>
    <col min="6" max="6" width="15.5703125" style="47" bestFit="1" customWidth="1"/>
    <col min="7" max="7" width="24.7109375" style="47" bestFit="1" customWidth="1"/>
    <col min="8" max="8" width="8.85546875" style="47" bestFit="1" customWidth="1"/>
    <col min="9" max="9" width="10.7109375" style="47" bestFit="1" customWidth="1"/>
    <col min="10" max="10" width="10.28515625" style="47" bestFit="1" customWidth="1"/>
    <col min="11" max="11" width="15.7109375" style="47" bestFit="1" customWidth="1"/>
    <col min="12" max="12" width="14.5703125" style="47" bestFit="1" customWidth="1"/>
    <col min="13" max="13" width="17.7109375" style="47" bestFit="1" customWidth="1"/>
    <col min="14" max="14" width="13" style="47" bestFit="1" customWidth="1"/>
    <col min="15" max="31" width="11.5703125" style="47" customWidth="1"/>
    <col min="32" max="16384" width="11.42578125" style="47"/>
  </cols>
  <sheetData>
    <row r="1" spans="1:19" ht="18.75">
      <c r="A1" s="499" t="s">
        <v>187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33"/>
      <c r="P1" s="33"/>
      <c r="Q1" s="33"/>
      <c r="R1" s="33"/>
      <c r="S1" s="33"/>
    </row>
    <row r="2" spans="1:19" ht="13.5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9" ht="15.75">
      <c r="A3" s="611" t="s">
        <v>488</v>
      </c>
      <c r="B3" s="611"/>
      <c r="C3" s="611"/>
      <c r="D3" s="611"/>
      <c r="E3" s="611"/>
      <c r="F3" s="611"/>
      <c r="G3" s="611"/>
      <c r="H3" s="611"/>
      <c r="I3" s="611"/>
      <c r="J3" s="611"/>
      <c r="K3" s="611"/>
      <c r="L3" s="611"/>
      <c r="M3" s="611"/>
      <c r="N3" s="611"/>
      <c r="O3" s="32"/>
      <c r="P3" s="32"/>
      <c r="Q3" s="32"/>
      <c r="R3" s="32"/>
      <c r="S3" s="32"/>
    </row>
    <row r="4" spans="1:19" ht="13.5" thickBo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9" s="50" customFormat="1" ht="12.6" customHeight="1">
      <c r="A5" s="634" t="s">
        <v>157</v>
      </c>
      <c r="B5" s="640" t="s">
        <v>332</v>
      </c>
      <c r="C5" s="640"/>
      <c r="D5" s="640"/>
      <c r="E5" s="640"/>
      <c r="F5" s="640"/>
      <c r="G5" s="640"/>
      <c r="H5" s="640"/>
      <c r="I5" s="640"/>
      <c r="J5" s="640"/>
      <c r="K5" s="640"/>
      <c r="L5" s="640"/>
      <c r="M5" s="628" t="s">
        <v>333</v>
      </c>
      <c r="N5" s="636" t="s">
        <v>334</v>
      </c>
    </row>
    <row r="6" spans="1:19" s="50" customFormat="1" ht="12.6" customHeight="1">
      <c r="A6" s="639"/>
      <c r="B6" s="643" t="s">
        <v>335</v>
      </c>
      <c r="C6" s="643"/>
      <c r="D6" s="643"/>
      <c r="E6" s="643"/>
      <c r="F6" s="643"/>
      <c r="G6" s="629" t="s">
        <v>336</v>
      </c>
      <c r="H6" s="629" t="s">
        <v>337</v>
      </c>
      <c r="I6" s="629" t="s">
        <v>338</v>
      </c>
      <c r="J6" s="629" t="s">
        <v>339</v>
      </c>
      <c r="K6" s="629" t="s">
        <v>340</v>
      </c>
      <c r="L6" s="629" t="s">
        <v>341</v>
      </c>
      <c r="M6" s="629"/>
      <c r="N6" s="637"/>
    </row>
    <row r="7" spans="1:19" s="50" customFormat="1">
      <c r="A7" s="635"/>
      <c r="B7" s="629" t="s">
        <v>342</v>
      </c>
      <c r="C7" s="629" t="s">
        <v>343</v>
      </c>
      <c r="D7" s="629" t="s">
        <v>344</v>
      </c>
      <c r="E7" s="629" t="s">
        <v>76</v>
      </c>
      <c r="F7" s="629" t="s">
        <v>345</v>
      </c>
      <c r="G7" s="629"/>
      <c r="H7" s="629"/>
      <c r="I7" s="629"/>
      <c r="J7" s="629"/>
      <c r="K7" s="629"/>
      <c r="L7" s="629"/>
      <c r="M7" s="629"/>
      <c r="N7" s="637"/>
    </row>
    <row r="8" spans="1:19" s="50" customFormat="1" ht="15" thickBot="1">
      <c r="A8" s="343" t="s">
        <v>90</v>
      </c>
      <c r="B8" s="641"/>
      <c r="C8" s="641"/>
      <c r="D8" s="641"/>
      <c r="E8" s="641"/>
      <c r="F8" s="641"/>
      <c r="G8" s="641"/>
      <c r="H8" s="641"/>
      <c r="I8" s="641"/>
      <c r="J8" s="641"/>
      <c r="K8" s="641"/>
      <c r="L8" s="641"/>
      <c r="M8" s="641"/>
      <c r="N8" s="642"/>
    </row>
    <row r="9" spans="1:19" ht="18" customHeight="1">
      <c r="A9" s="271" t="s">
        <v>497</v>
      </c>
      <c r="B9" s="329">
        <v>9567.7430000000004</v>
      </c>
      <c r="C9" s="329">
        <v>0</v>
      </c>
      <c r="D9" s="329">
        <v>0</v>
      </c>
      <c r="E9" s="329">
        <v>0</v>
      </c>
      <c r="F9" s="329">
        <v>9567.7430000000004</v>
      </c>
      <c r="G9" s="329">
        <v>6448.1220000000003</v>
      </c>
      <c r="H9" s="329">
        <v>6.7869999999999999</v>
      </c>
      <c r="I9" s="329">
        <v>26.811</v>
      </c>
      <c r="J9" s="329">
        <v>43.302999999999997</v>
      </c>
      <c r="K9" s="329">
        <v>1848.7460000000001</v>
      </c>
      <c r="L9" s="329">
        <v>0</v>
      </c>
      <c r="M9" s="329">
        <v>6086536</v>
      </c>
      <c r="N9" s="330" t="s">
        <v>453</v>
      </c>
    </row>
    <row r="10" spans="1:19" ht="13.5">
      <c r="A10" s="272" t="s">
        <v>91</v>
      </c>
      <c r="B10" s="332">
        <v>11930.087</v>
      </c>
      <c r="C10" s="332">
        <v>0</v>
      </c>
      <c r="D10" s="332">
        <v>0</v>
      </c>
      <c r="E10" s="332">
        <v>0</v>
      </c>
      <c r="F10" s="332">
        <v>11930.087</v>
      </c>
      <c r="G10" s="332">
        <v>11146.303</v>
      </c>
      <c r="H10" s="332">
        <v>0</v>
      </c>
      <c r="I10" s="332">
        <v>0</v>
      </c>
      <c r="J10" s="332">
        <v>89.697999999999993</v>
      </c>
      <c r="K10" s="332">
        <v>34.918999999999997</v>
      </c>
      <c r="L10" s="332">
        <v>0</v>
      </c>
      <c r="M10" s="332">
        <v>11539476</v>
      </c>
      <c r="N10" s="333">
        <v>137.309</v>
      </c>
    </row>
    <row r="11" spans="1:19" ht="13.5">
      <c r="A11" s="273" t="s">
        <v>156</v>
      </c>
      <c r="B11" s="332" t="s">
        <v>453</v>
      </c>
      <c r="C11" s="332">
        <v>0</v>
      </c>
      <c r="D11" s="332" t="s">
        <v>453</v>
      </c>
      <c r="E11" s="332">
        <v>0</v>
      </c>
      <c r="F11" s="332" t="s">
        <v>453</v>
      </c>
      <c r="G11" s="332" t="s">
        <v>453</v>
      </c>
      <c r="H11" s="332" t="s">
        <v>453</v>
      </c>
      <c r="I11" s="332" t="s">
        <v>453</v>
      </c>
      <c r="J11" s="332" t="s">
        <v>453</v>
      </c>
      <c r="K11" s="332" t="s">
        <v>453</v>
      </c>
      <c r="L11" s="332">
        <v>0</v>
      </c>
      <c r="M11" s="332">
        <v>0</v>
      </c>
      <c r="N11" s="333">
        <v>48.811</v>
      </c>
    </row>
    <row r="12" spans="1:19" ht="13.5">
      <c r="A12" s="272" t="s">
        <v>92</v>
      </c>
      <c r="B12" s="332">
        <v>2330.9270000000001</v>
      </c>
      <c r="C12" s="332">
        <v>0</v>
      </c>
      <c r="D12" s="332">
        <v>0</v>
      </c>
      <c r="E12" s="332">
        <v>0</v>
      </c>
      <c r="F12" s="332">
        <v>2330.9270000000001</v>
      </c>
      <c r="G12" s="332">
        <v>0</v>
      </c>
      <c r="H12" s="332">
        <v>0</v>
      </c>
      <c r="I12" s="332">
        <v>0</v>
      </c>
      <c r="J12" s="332">
        <v>15.586</v>
      </c>
      <c r="K12" s="332">
        <v>0</v>
      </c>
      <c r="L12" s="332">
        <v>0</v>
      </c>
      <c r="M12" s="332">
        <v>2479060</v>
      </c>
      <c r="N12" s="333" t="s">
        <v>453</v>
      </c>
    </row>
    <row r="13" spans="1:19" ht="13.5">
      <c r="A13" s="274" t="s">
        <v>93</v>
      </c>
      <c r="B13" s="335">
        <v>24295.501</v>
      </c>
      <c r="C13" s="335">
        <v>0</v>
      </c>
      <c r="D13" s="335" t="s">
        <v>453</v>
      </c>
      <c r="E13" s="335">
        <v>0</v>
      </c>
      <c r="F13" s="335">
        <v>24310.901000000002</v>
      </c>
      <c r="G13" s="335">
        <v>17644.083999999999</v>
      </c>
      <c r="H13" s="335">
        <v>6.7869999999999999</v>
      </c>
      <c r="I13" s="335">
        <v>26.811</v>
      </c>
      <c r="J13" s="335">
        <v>149.19499999999999</v>
      </c>
      <c r="K13" s="335">
        <v>1955.4990000000003</v>
      </c>
      <c r="L13" s="335">
        <v>0</v>
      </c>
      <c r="M13" s="335">
        <v>20105072</v>
      </c>
      <c r="N13" s="336">
        <v>191.39000000000001</v>
      </c>
    </row>
    <row r="14" spans="1:19" ht="13.5">
      <c r="A14" s="272"/>
      <c r="B14" s="331"/>
      <c r="C14" s="331"/>
      <c r="D14" s="331"/>
      <c r="E14" s="331"/>
      <c r="F14" s="331"/>
      <c r="G14" s="331"/>
      <c r="H14" s="331"/>
      <c r="I14" s="331"/>
      <c r="J14" s="331"/>
      <c r="K14" s="331"/>
      <c r="L14" s="331"/>
      <c r="M14" s="331"/>
      <c r="N14" s="337"/>
    </row>
    <row r="15" spans="1:19" ht="13.5">
      <c r="A15" s="274" t="s">
        <v>498</v>
      </c>
      <c r="B15" s="335">
        <v>6037.1719999999996</v>
      </c>
      <c r="C15" s="335" t="s">
        <v>453</v>
      </c>
      <c r="D15" s="335" t="s">
        <v>453</v>
      </c>
      <c r="E15" s="335">
        <v>0</v>
      </c>
      <c r="F15" s="335">
        <v>6042.0474999999997</v>
      </c>
      <c r="G15" s="335">
        <v>477.46100000000001</v>
      </c>
      <c r="H15" s="335">
        <v>0</v>
      </c>
      <c r="I15" s="335">
        <v>0</v>
      </c>
      <c r="J15" s="335">
        <v>11.827</v>
      </c>
      <c r="K15" s="335">
        <v>75.13</v>
      </c>
      <c r="L15" s="335">
        <v>0</v>
      </c>
      <c r="M15" s="335" t="s">
        <v>453</v>
      </c>
      <c r="N15" s="336">
        <v>45.017000000000003</v>
      </c>
    </row>
    <row r="16" spans="1:19" ht="13.5">
      <c r="A16" s="272"/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7"/>
    </row>
    <row r="17" spans="1:14" ht="13.5">
      <c r="A17" s="274" t="s">
        <v>94</v>
      </c>
      <c r="B17" s="335">
        <v>5083</v>
      </c>
      <c r="C17" s="335">
        <v>0</v>
      </c>
      <c r="D17" s="335">
        <v>0</v>
      </c>
      <c r="E17" s="335" t="s">
        <v>453</v>
      </c>
      <c r="F17" s="335">
        <v>5083.0519999999997</v>
      </c>
      <c r="G17" s="335">
        <v>0</v>
      </c>
      <c r="H17" s="335">
        <v>0</v>
      </c>
      <c r="I17" s="335">
        <v>0</v>
      </c>
      <c r="J17" s="335">
        <v>11.372</v>
      </c>
      <c r="K17" s="335">
        <v>69.349999999999994</v>
      </c>
      <c r="L17" s="335">
        <v>0</v>
      </c>
      <c r="M17" s="335">
        <v>103000</v>
      </c>
      <c r="N17" s="336">
        <v>6.157</v>
      </c>
    </row>
    <row r="18" spans="1:14" ht="13.5">
      <c r="A18" s="272"/>
      <c r="B18" s="331"/>
      <c r="C18" s="331"/>
      <c r="D18" s="331"/>
      <c r="E18" s="331"/>
      <c r="F18" s="331"/>
      <c r="G18" s="331"/>
      <c r="H18" s="331"/>
      <c r="I18" s="331"/>
      <c r="J18" s="331"/>
      <c r="K18" s="331"/>
      <c r="L18" s="331"/>
      <c r="M18" s="331"/>
      <c r="N18" s="337"/>
    </row>
    <row r="19" spans="1:14" ht="13.5">
      <c r="A19" s="272" t="s">
        <v>499</v>
      </c>
      <c r="B19" s="332">
        <v>0</v>
      </c>
      <c r="C19" s="332" t="s">
        <v>453</v>
      </c>
      <c r="D19" s="332">
        <v>0</v>
      </c>
      <c r="E19" s="332">
        <v>0</v>
      </c>
      <c r="F19" s="332" t="s">
        <v>453</v>
      </c>
      <c r="G19" s="332">
        <v>0</v>
      </c>
      <c r="H19" s="332">
        <v>0</v>
      </c>
      <c r="I19" s="332">
        <v>0</v>
      </c>
      <c r="J19" s="332" t="s">
        <v>453</v>
      </c>
      <c r="K19" s="332">
        <v>0</v>
      </c>
      <c r="L19" s="332">
        <v>0</v>
      </c>
      <c r="M19" s="332" t="s">
        <v>453</v>
      </c>
      <c r="N19" s="333">
        <v>7.9</v>
      </c>
    </row>
    <row r="20" spans="1:14" ht="13.5">
      <c r="A20" s="272" t="s">
        <v>500</v>
      </c>
      <c r="B20" s="332">
        <v>879</v>
      </c>
      <c r="C20" s="332">
        <v>66.400000000000006</v>
      </c>
      <c r="D20" s="332" t="s">
        <v>453</v>
      </c>
      <c r="E20" s="332">
        <v>0</v>
      </c>
      <c r="F20" s="332">
        <v>946.9</v>
      </c>
      <c r="G20" s="332">
        <v>0</v>
      </c>
      <c r="H20" s="332">
        <v>0</v>
      </c>
      <c r="I20" s="332">
        <v>0</v>
      </c>
      <c r="J20" s="332">
        <v>8.6999999999999993</v>
      </c>
      <c r="K20" s="332">
        <v>0</v>
      </c>
      <c r="L20" s="332">
        <v>0</v>
      </c>
      <c r="M20" s="332">
        <v>3143745</v>
      </c>
      <c r="N20" s="333">
        <v>14.4</v>
      </c>
    </row>
    <row r="21" spans="1:14" ht="13.5">
      <c r="A21" s="272" t="s">
        <v>501</v>
      </c>
      <c r="B21" s="332">
        <v>657</v>
      </c>
      <c r="C21" s="332">
        <v>51.8</v>
      </c>
      <c r="D21" s="332" t="s">
        <v>453</v>
      </c>
      <c r="E21" s="332">
        <v>0</v>
      </c>
      <c r="F21" s="332">
        <v>709.4</v>
      </c>
      <c r="G21" s="332">
        <v>0</v>
      </c>
      <c r="H21" s="332">
        <v>0</v>
      </c>
      <c r="I21" s="332">
        <v>0</v>
      </c>
      <c r="J21" s="332">
        <v>6.5</v>
      </c>
      <c r="K21" s="332">
        <v>0</v>
      </c>
      <c r="L21" s="332">
        <v>0</v>
      </c>
      <c r="M21" s="332">
        <v>6765786</v>
      </c>
      <c r="N21" s="333" t="s">
        <v>453</v>
      </c>
    </row>
    <row r="22" spans="1:14" ht="13.5">
      <c r="A22" s="274" t="s">
        <v>199</v>
      </c>
      <c r="B22" s="335">
        <v>1536</v>
      </c>
      <c r="C22" s="335">
        <v>128.5</v>
      </c>
      <c r="D22" s="335" t="s">
        <v>453</v>
      </c>
      <c r="E22" s="335">
        <v>0</v>
      </c>
      <c r="F22" s="335">
        <v>1666.6</v>
      </c>
      <c r="G22" s="335">
        <v>0</v>
      </c>
      <c r="H22" s="335">
        <v>0</v>
      </c>
      <c r="I22" s="335">
        <v>0</v>
      </c>
      <c r="J22" s="335">
        <v>15.299999999999999</v>
      </c>
      <c r="K22" s="335">
        <v>0</v>
      </c>
      <c r="L22" s="335">
        <v>0</v>
      </c>
      <c r="M22" s="335">
        <v>10561056</v>
      </c>
      <c r="N22" s="336">
        <v>27.3</v>
      </c>
    </row>
    <row r="23" spans="1:14" ht="13.5">
      <c r="A23" s="272"/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331"/>
      <c r="N23" s="337"/>
    </row>
    <row r="24" spans="1:14" ht="13.5">
      <c r="A24" s="274" t="s">
        <v>502</v>
      </c>
      <c r="B24" s="335">
        <v>175</v>
      </c>
      <c r="C24" s="335">
        <v>0</v>
      </c>
      <c r="D24" s="335">
        <v>0</v>
      </c>
      <c r="E24" s="335">
        <v>0</v>
      </c>
      <c r="F24" s="335">
        <v>175</v>
      </c>
      <c r="G24" s="335">
        <v>116.432</v>
      </c>
      <c r="H24" s="335">
        <v>0</v>
      </c>
      <c r="I24" s="335">
        <v>0</v>
      </c>
      <c r="J24" s="335">
        <v>21.074999999999999</v>
      </c>
      <c r="K24" s="335">
        <v>29</v>
      </c>
      <c r="L24" s="335">
        <v>0</v>
      </c>
      <c r="M24" s="335">
        <v>6703378</v>
      </c>
      <c r="N24" s="336">
        <v>17.395</v>
      </c>
    </row>
    <row r="25" spans="1:14" ht="13.5">
      <c r="A25" s="272"/>
      <c r="B25" s="331"/>
      <c r="C25" s="331"/>
      <c r="D25" s="331"/>
      <c r="E25" s="331"/>
      <c r="F25" s="331"/>
      <c r="G25" s="331"/>
      <c r="H25" s="331"/>
      <c r="I25" s="331"/>
      <c r="J25" s="331"/>
      <c r="K25" s="331"/>
      <c r="L25" s="331"/>
      <c r="M25" s="331"/>
      <c r="N25" s="337"/>
    </row>
    <row r="26" spans="1:14" ht="13.5">
      <c r="A26" s="274" t="s">
        <v>503</v>
      </c>
      <c r="B26" s="335">
        <v>0</v>
      </c>
      <c r="C26" s="335">
        <v>0</v>
      </c>
      <c r="D26" s="335">
        <v>0</v>
      </c>
      <c r="E26" s="335">
        <v>0</v>
      </c>
      <c r="F26" s="335">
        <v>0</v>
      </c>
      <c r="G26" s="335">
        <v>0</v>
      </c>
      <c r="H26" s="335">
        <v>0</v>
      </c>
      <c r="I26" s="335">
        <v>0</v>
      </c>
      <c r="J26" s="335">
        <v>0</v>
      </c>
      <c r="K26" s="335">
        <v>0</v>
      </c>
      <c r="L26" s="335">
        <v>0</v>
      </c>
      <c r="M26" s="335">
        <v>0</v>
      </c>
      <c r="N26" s="336">
        <v>11.22</v>
      </c>
    </row>
    <row r="27" spans="1:14" ht="13.5">
      <c r="A27" s="272"/>
      <c r="B27" s="331"/>
      <c r="C27" s="331"/>
      <c r="D27" s="331"/>
      <c r="E27" s="331"/>
      <c r="F27" s="331"/>
      <c r="G27" s="331"/>
      <c r="H27" s="331"/>
      <c r="I27" s="331"/>
      <c r="J27" s="331"/>
      <c r="K27" s="331"/>
      <c r="L27" s="331"/>
      <c r="M27" s="331"/>
      <c r="N27" s="337"/>
    </row>
    <row r="28" spans="1:14" ht="13.5">
      <c r="A28" s="272" t="s">
        <v>95</v>
      </c>
      <c r="B28" s="332">
        <v>0</v>
      </c>
      <c r="C28" s="332">
        <v>0</v>
      </c>
      <c r="D28" s="332">
        <v>0</v>
      </c>
      <c r="E28" s="332">
        <v>0</v>
      </c>
      <c r="F28" s="332">
        <v>0</v>
      </c>
      <c r="G28" s="332">
        <v>0</v>
      </c>
      <c r="H28" s="332">
        <v>0</v>
      </c>
      <c r="I28" s="332">
        <v>0</v>
      </c>
      <c r="J28" s="332">
        <v>0</v>
      </c>
      <c r="K28" s="332">
        <v>0</v>
      </c>
      <c r="L28" s="332">
        <v>0</v>
      </c>
      <c r="M28" s="332">
        <v>1537907</v>
      </c>
      <c r="N28" s="333">
        <v>2.6819999999999999</v>
      </c>
    </row>
    <row r="29" spans="1:14" ht="13.5">
      <c r="A29" s="272" t="s">
        <v>96</v>
      </c>
      <c r="B29" s="332">
        <v>0</v>
      </c>
      <c r="C29" s="332">
        <v>0</v>
      </c>
      <c r="D29" s="332">
        <v>0</v>
      </c>
      <c r="E29" s="332">
        <v>0</v>
      </c>
      <c r="F29" s="332">
        <v>0</v>
      </c>
      <c r="G29" s="332">
        <v>0</v>
      </c>
      <c r="H29" s="332">
        <v>0</v>
      </c>
      <c r="I29" s="332">
        <v>0</v>
      </c>
      <c r="J29" s="332">
        <v>0</v>
      </c>
      <c r="K29" s="332">
        <v>0</v>
      </c>
      <c r="L29" s="332">
        <v>0</v>
      </c>
      <c r="M29" s="332" t="s">
        <v>453</v>
      </c>
      <c r="N29" s="333" t="s">
        <v>453</v>
      </c>
    </row>
    <row r="30" spans="1:14" ht="13.5">
      <c r="A30" s="272" t="s">
        <v>97</v>
      </c>
      <c r="B30" s="332">
        <v>0</v>
      </c>
      <c r="C30" s="332">
        <v>0</v>
      </c>
      <c r="D30" s="332">
        <v>0</v>
      </c>
      <c r="E30" s="332">
        <v>0</v>
      </c>
      <c r="F30" s="332">
        <v>0</v>
      </c>
      <c r="G30" s="332">
        <v>0</v>
      </c>
      <c r="H30" s="332">
        <v>0</v>
      </c>
      <c r="I30" s="332">
        <v>0</v>
      </c>
      <c r="J30" s="332">
        <v>0</v>
      </c>
      <c r="K30" s="332">
        <v>0</v>
      </c>
      <c r="L30" s="332">
        <v>0</v>
      </c>
      <c r="M30" s="332">
        <v>25385785</v>
      </c>
      <c r="N30" s="333" t="s">
        <v>453</v>
      </c>
    </row>
    <row r="31" spans="1:14" ht="13.5">
      <c r="A31" s="274" t="s">
        <v>200</v>
      </c>
      <c r="B31" s="335">
        <v>0</v>
      </c>
      <c r="C31" s="335">
        <v>0</v>
      </c>
      <c r="D31" s="335">
        <v>0</v>
      </c>
      <c r="E31" s="335">
        <v>0</v>
      </c>
      <c r="F31" s="335">
        <v>0</v>
      </c>
      <c r="G31" s="335">
        <v>0</v>
      </c>
      <c r="H31" s="335">
        <v>0</v>
      </c>
      <c r="I31" s="335">
        <v>0</v>
      </c>
      <c r="J31" s="335">
        <v>0</v>
      </c>
      <c r="K31" s="335">
        <v>0</v>
      </c>
      <c r="L31" s="335">
        <v>0</v>
      </c>
      <c r="M31" s="335">
        <v>27083424</v>
      </c>
      <c r="N31" s="336">
        <v>3.8620000000000001</v>
      </c>
    </row>
    <row r="32" spans="1:14" ht="13.5">
      <c r="A32" s="272"/>
      <c r="B32" s="331"/>
      <c r="C32" s="331"/>
      <c r="D32" s="331"/>
      <c r="E32" s="331"/>
      <c r="F32" s="331"/>
      <c r="G32" s="331"/>
      <c r="H32" s="331"/>
      <c r="I32" s="331"/>
      <c r="J32" s="331"/>
      <c r="K32" s="331"/>
      <c r="L32" s="331"/>
      <c r="M32" s="331"/>
      <c r="N32" s="337"/>
    </row>
    <row r="33" spans="1:14" ht="13.5">
      <c r="A33" s="272" t="s">
        <v>98</v>
      </c>
      <c r="B33" s="331">
        <v>1513.2912212389379</v>
      </c>
      <c r="C33" s="331">
        <v>38.258407079646013</v>
      </c>
      <c r="D33" s="331">
        <v>208.30474268415742</v>
      </c>
      <c r="E33" s="331">
        <v>0</v>
      </c>
      <c r="F33" s="331">
        <v>1759.8543710027413</v>
      </c>
      <c r="G33" s="331">
        <v>0</v>
      </c>
      <c r="H33" s="331">
        <v>0</v>
      </c>
      <c r="I33" s="331">
        <v>0</v>
      </c>
      <c r="J33" s="331">
        <v>0</v>
      </c>
      <c r="K33" s="331">
        <v>0</v>
      </c>
      <c r="L33" s="331">
        <v>0</v>
      </c>
      <c r="M33" s="331">
        <v>2908897.9300689977</v>
      </c>
      <c r="N33" s="337">
        <v>7.2433915211970072</v>
      </c>
    </row>
    <row r="34" spans="1:14" ht="13.5">
      <c r="A34" s="272" t="s">
        <v>99</v>
      </c>
      <c r="B34" s="332">
        <v>1971.8643185840708</v>
      </c>
      <c r="C34" s="332">
        <v>79.391150442477866</v>
      </c>
      <c r="D34" s="332" t="s">
        <v>453</v>
      </c>
      <c r="E34" s="332">
        <v>0</v>
      </c>
      <c r="F34" s="332">
        <v>2082.1939150406761</v>
      </c>
      <c r="G34" s="332">
        <v>0</v>
      </c>
      <c r="H34" s="332">
        <v>0</v>
      </c>
      <c r="I34" s="332">
        <v>0</v>
      </c>
      <c r="J34" s="332">
        <v>0</v>
      </c>
      <c r="K34" s="332">
        <v>0</v>
      </c>
      <c r="L34" s="332">
        <v>0</v>
      </c>
      <c r="M34" s="332">
        <v>9440736.4399999995</v>
      </c>
      <c r="N34" s="333">
        <v>5.2656299999999998</v>
      </c>
    </row>
    <row r="35" spans="1:14" ht="13.5">
      <c r="A35" s="272" t="s">
        <v>100</v>
      </c>
      <c r="B35" s="332" t="s">
        <v>453</v>
      </c>
      <c r="C35" s="332">
        <v>0</v>
      </c>
      <c r="D35" s="332">
        <v>131.45307769929366</v>
      </c>
      <c r="E35" s="332">
        <v>0</v>
      </c>
      <c r="F35" s="332">
        <v>1708.4350069028337</v>
      </c>
      <c r="G35" s="332">
        <v>0</v>
      </c>
      <c r="H35" s="332">
        <v>0</v>
      </c>
      <c r="I35" s="332">
        <v>0</v>
      </c>
      <c r="J35" s="332">
        <v>0</v>
      </c>
      <c r="K35" s="332">
        <v>0</v>
      </c>
      <c r="L35" s="332">
        <v>0</v>
      </c>
      <c r="M35" s="332">
        <v>2129437.8834038866</v>
      </c>
      <c r="N35" s="333">
        <v>8.4506234413965089</v>
      </c>
    </row>
    <row r="36" spans="1:14" ht="13.5">
      <c r="A36" s="272" t="s">
        <v>101</v>
      </c>
      <c r="B36" s="332">
        <v>0</v>
      </c>
      <c r="C36" s="332">
        <v>0</v>
      </c>
      <c r="D36" s="332" t="s">
        <v>453</v>
      </c>
      <c r="E36" s="332">
        <v>0</v>
      </c>
      <c r="F36" s="332" t="s">
        <v>453</v>
      </c>
      <c r="G36" s="332">
        <v>0</v>
      </c>
      <c r="H36" s="332">
        <v>0</v>
      </c>
      <c r="I36" s="332">
        <v>0</v>
      </c>
      <c r="J36" s="332">
        <v>0</v>
      </c>
      <c r="K36" s="332">
        <v>0</v>
      </c>
      <c r="L36" s="332">
        <v>0</v>
      </c>
      <c r="M36" s="332">
        <v>8473902.413252892</v>
      </c>
      <c r="N36" s="333">
        <v>28.857980049875309</v>
      </c>
    </row>
    <row r="37" spans="1:14" ht="13.5">
      <c r="A37" s="274" t="s">
        <v>102</v>
      </c>
      <c r="B37" s="334">
        <v>5062.1374690265484</v>
      </c>
      <c r="C37" s="334">
        <v>117.64955752212387</v>
      </c>
      <c r="D37" s="334">
        <v>383.08564692855168</v>
      </c>
      <c r="E37" s="334">
        <v>0</v>
      </c>
      <c r="F37" s="334">
        <v>5562.8726734772254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22952974.666725777</v>
      </c>
      <c r="N37" s="338">
        <v>49.817625012468824</v>
      </c>
    </row>
    <row r="38" spans="1:14" ht="13.5">
      <c r="A38" s="272"/>
      <c r="B38" s="331"/>
      <c r="C38" s="331"/>
      <c r="D38" s="331"/>
      <c r="E38" s="331"/>
      <c r="F38" s="331"/>
      <c r="G38" s="331"/>
      <c r="H38" s="331"/>
      <c r="I38" s="331"/>
      <c r="J38" s="331"/>
      <c r="K38" s="331"/>
      <c r="L38" s="331"/>
      <c r="M38" s="331"/>
      <c r="N38" s="337"/>
    </row>
    <row r="39" spans="1:14" ht="13.5">
      <c r="A39" s="274" t="s">
        <v>504</v>
      </c>
      <c r="B39" s="334">
        <v>147.02799999999999</v>
      </c>
      <c r="C39" s="334" t="s">
        <v>453</v>
      </c>
      <c r="D39" s="334">
        <v>53.078000000000003</v>
      </c>
      <c r="E39" s="334">
        <v>0</v>
      </c>
      <c r="F39" s="334">
        <v>214.31399999999999</v>
      </c>
      <c r="G39" s="334">
        <v>10.923999999999999</v>
      </c>
      <c r="H39" s="334">
        <v>0</v>
      </c>
      <c r="I39" s="334">
        <v>0</v>
      </c>
      <c r="J39" s="334">
        <v>22.898</v>
      </c>
      <c r="K39" s="334">
        <v>3.238</v>
      </c>
      <c r="L39" s="334">
        <v>4.7E-2</v>
      </c>
      <c r="M39" s="334">
        <v>2934606</v>
      </c>
      <c r="N39" s="338">
        <v>1.44</v>
      </c>
    </row>
    <row r="40" spans="1:14" ht="13.5">
      <c r="A40" s="272"/>
      <c r="B40" s="331"/>
      <c r="C40" s="331"/>
      <c r="D40" s="331"/>
      <c r="E40" s="331"/>
      <c r="F40" s="331"/>
      <c r="G40" s="331"/>
      <c r="H40" s="331"/>
      <c r="I40" s="331"/>
      <c r="J40" s="331"/>
      <c r="K40" s="331"/>
      <c r="L40" s="331"/>
      <c r="M40" s="331"/>
      <c r="N40" s="337"/>
    </row>
    <row r="41" spans="1:14" ht="13.5">
      <c r="A41" s="272" t="s">
        <v>201</v>
      </c>
      <c r="B41" s="332">
        <v>0</v>
      </c>
      <c r="C41" s="332">
        <v>0</v>
      </c>
      <c r="D41" s="332">
        <v>0</v>
      </c>
      <c r="E41" s="332">
        <v>0</v>
      </c>
      <c r="F41" s="332">
        <v>0</v>
      </c>
      <c r="G41" s="332">
        <v>0</v>
      </c>
      <c r="H41" s="332">
        <v>0</v>
      </c>
      <c r="I41" s="332">
        <v>0</v>
      </c>
      <c r="J41" s="332">
        <v>0</v>
      </c>
      <c r="K41" s="332">
        <v>0</v>
      </c>
      <c r="L41" s="332">
        <v>0</v>
      </c>
      <c r="M41" s="332">
        <v>665195</v>
      </c>
      <c r="N41" s="333" t="s">
        <v>453</v>
      </c>
    </row>
    <row r="42" spans="1:14" ht="13.5">
      <c r="A42" s="272" t="s">
        <v>103</v>
      </c>
      <c r="B42" s="332">
        <v>0</v>
      </c>
      <c r="C42" s="332">
        <v>11.784000000000001</v>
      </c>
      <c r="D42" s="332" t="s">
        <v>453</v>
      </c>
      <c r="E42" s="332">
        <v>0</v>
      </c>
      <c r="F42" s="332">
        <v>35.349000000000004</v>
      </c>
      <c r="G42" s="332">
        <v>0</v>
      </c>
      <c r="H42" s="332">
        <v>0</v>
      </c>
      <c r="I42" s="332">
        <v>0</v>
      </c>
      <c r="J42" s="332">
        <v>0</v>
      </c>
      <c r="K42" s="332">
        <v>0</v>
      </c>
      <c r="L42" s="332">
        <v>0</v>
      </c>
      <c r="M42" s="332">
        <v>656736</v>
      </c>
      <c r="N42" s="333">
        <v>7.867</v>
      </c>
    </row>
    <row r="43" spans="1:14" ht="13.5">
      <c r="A43" s="272" t="s">
        <v>104</v>
      </c>
      <c r="B43" s="332">
        <v>0</v>
      </c>
      <c r="C43" s="332">
        <v>0</v>
      </c>
      <c r="D43" s="332" t="s">
        <v>453</v>
      </c>
      <c r="E43" s="332">
        <v>0</v>
      </c>
      <c r="F43" s="332" t="s">
        <v>453</v>
      </c>
      <c r="G43" s="332">
        <v>0</v>
      </c>
      <c r="H43" s="332">
        <v>0</v>
      </c>
      <c r="I43" s="332">
        <v>0</v>
      </c>
      <c r="J43" s="332">
        <v>0</v>
      </c>
      <c r="K43" s="332">
        <v>0</v>
      </c>
      <c r="L43" s="332">
        <v>0</v>
      </c>
      <c r="M43" s="332" t="s">
        <v>453</v>
      </c>
      <c r="N43" s="333">
        <v>111.869</v>
      </c>
    </row>
    <row r="44" spans="1:14" ht="13.5">
      <c r="A44" s="272" t="s">
        <v>105</v>
      </c>
      <c r="B44" s="332">
        <v>0</v>
      </c>
      <c r="C44" s="332">
        <v>0</v>
      </c>
      <c r="D44" s="332">
        <v>0</v>
      </c>
      <c r="E44" s="332">
        <v>0</v>
      </c>
      <c r="F44" s="332">
        <v>0</v>
      </c>
      <c r="G44" s="332">
        <v>0</v>
      </c>
      <c r="H44" s="332">
        <v>0</v>
      </c>
      <c r="I44" s="332">
        <v>0</v>
      </c>
      <c r="J44" s="332">
        <v>0</v>
      </c>
      <c r="K44" s="332">
        <v>0</v>
      </c>
      <c r="L44" s="332">
        <v>0</v>
      </c>
      <c r="M44" s="332" t="s">
        <v>453</v>
      </c>
      <c r="N44" s="333">
        <v>0</v>
      </c>
    </row>
    <row r="45" spans="1:14" ht="13.5">
      <c r="A45" s="272" t="s">
        <v>106</v>
      </c>
      <c r="B45" s="332">
        <v>0</v>
      </c>
      <c r="C45" s="332">
        <v>12.331</v>
      </c>
      <c r="D45" s="332">
        <v>0</v>
      </c>
      <c r="E45" s="332">
        <v>2626.5</v>
      </c>
      <c r="F45" s="332">
        <v>2638.8310000000001</v>
      </c>
      <c r="G45" s="332">
        <v>0</v>
      </c>
      <c r="H45" s="332">
        <v>0</v>
      </c>
      <c r="I45" s="332">
        <v>0</v>
      </c>
      <c r="J45" s="332">
        <v>0</v>
      </c>
      <c r="K45" s="332">
        <v>0</v>
      </c>
      <c r="L45" s="332">
        <v>0</v>
      </c>
      <c r="M45" s="332" t="s">
        <v>453</v>
      </c>
      <c r="N45" s="333">
        <v>168.274</v>
      </c>
    </row>
    <row r="46" spans="1:14" ht="13.5">
      <c r="A46" s="272" t="s">
        <v>107</v>
      </c>
      <c r="B46" s="332">
        <v>0</v>
      </c>
      <c r="C46" s="332">
        <v>0</v>
      </c>
      <c r="D46" s="332">
        <v>0</v>
      </c>
      <c r="E46" s="332">
        <v>0</v>
      </c>
      <c r="F46" s="332">
        <v>0</v>
      </c>
      <c r="G46" s="332">
        <v>0</v>
      </c>
      <c r="H46" s="332">
        <v>0</v>
      </c>
      <c r="I46" s="332">
        <v>0</v>
      </c>
      <c r="J46" s="332">
        <v>0</v>
      </c>
      <c r="K46" s="332">
        <v>0</v>
      </c>
      <c r="L46" s="332">
        <v>0</v>
      </c>
      <c r="M46" s="332">
        <v>351048</v>
      </c>
      <c r="N46" s="333" t="s">
        <v>453</v>
      </c>
    </row>
    <row r="47" spans="1:14" ht="13.5">
      <c r="A47" s="272" t="s">
        <v>108</v>
      </c>
      <c r="B47" s="332">
        <v>0</v>
      </c>
      <c r="C47" s="332">
        <v>0</v>
      </c>
      <c r="D47" s="332">
        <v>0</v>
      </c>
      <c r="E47" s="332">
        <v>0</v>
      </c>
      <c r="F47" s="332">
        <v>0</v>
      </c>
      <c r="G47" s="332">
        <v>0</v>
      </c>
      <c r="H47" s="332">
        <v>0</v>
      </c>
      <c r="I47" s="332">
        <v>0</v>
      </c>
      <c r="J47" s="332">
        <v>0</v>
      </c>
      <c r="K47" s="332">
        <v>0</v>
      </c>
      <c r="L47" s="332">
        <v>0</v>
      </c>
      <c r="M47" s="332">
        <v>0</v>
      </c>
      <c r="N47" s="333" t="s">
        <v>453</v>
      </c>
    </row>
    <row r="48" spans="1:14" ht="13.5">
      <c r="A48" s="272" t="s">
        <v>109</v>
      </c>
      <c r="B48" s="332" t="s">
        <v>453</v>
      </c>
      <c r="C48" s="332">
        <v>0</v>
      </c>
      <c r="D48" s="332">
        <v>0</v>
      </c>
      <c r="E48" s="332">
        <v>0</v>
      </c>
      <c r="F48" s="332" t="s">
        <v>453</v>
      </c>
      <c r="G48" s="332">
        <v>745.14499999999998</v>
      </c>
      <c r="H48" s="332">
        <v>0</v>
      </c>
      <c r="I48" s="332">
        <v>0</v>
      </c>
      <c r="J48" s="332">
        <v>0</v>
      </c>
      <c r="K48" s="332">
        <v>0</v>
      </c>
      <c r="L48" s="332">
        <v>0</v>
      </c>
      <c r="M48" s="332">
        <v>7677952</v>
      </c>
      <c r="N48" s="333" t="s">
        <v>453</v>
      </c>
    </row>
    <row r="49" spans="1:14" ht="13.5">
      <c r="A49" s="272" t="s">
        <v>110</v>
      </c>
      <c r="B49" s="332">
        <v>0</v>
      </c>
      <c r="C49" s="332">
        <v>81.064999999999998</v>
      </c>
      <c r="D49" s="332" t="s">
        <v>453</v>
      </c>
      <c r="E49" s="332">
        <v>0</v>
      </c>
      <c r="F49" s="332">
        <v>121.565</v>
      </c>
      <c r="G49" s="332">
        <v>0</v>
      </c>
      <c r="H49" s="332">
        <v>0</v>
      </c>
      <c r="I49" s="332">
        <v>0</v>
      </c>
      <c r="J49" s="332">
        <v>0</v>
      </c>
      <c r="K49" s="332">
        <v>0</v>
      </c>
      <c r="L49" s="332">
        <v>0</v>
      </c>
      <c r="M49" s="332" t="s">
        <v>453</v>
      </c>
      <c r="N49" s="333">
        <v>18.228000000000002</v>
      </c>
    </row>
    <row r="50" spans="1:14" ht="13.5">
      <c r="A50" s="274" t="s">
        <v>188</v>
      </c>
      <c r="B50" s="335" t="s">
        <v>453</v>
      </c>
      <c r="C50" s="335">
        <v>105.18</v>
      </c>
      <c r="D50" s="335">
        <v>108.97</v>
      </c>
      <c r="E50" s="335">
        <v>2626.5</v>
      </c>
      <c r="F50" s="335">
        <v>3585.7950000000001</v>
      </c>
      <c r="G50" s="335">
        <v>745.14499999999998</v>
      </c>
      <c r="H50" s="335">
        <v>0</v>
      </c>
      <c r="I50" s="335">
        <v>0</v>
      </c>
      <c r="J50" s="335">
        <v>0</v>
      </c>
      <c r="K50" s="335">
        <v>0</v>
      </c>
      <c r="L50" s="335">
        <v>0</v>
      </c>
      <c r="M50" s="335">
        <v>10533092</v>
      </c>
      <c r="N50" s="336">
        <v>310.19800000000004</v>
      </c>
    </row>
    <row r="51" spans="1:14" ht="13.5">
      <c r="A51" s="272"/>
      <c r="B51" s="331"/>
      <c r="C51" s="331"/>
      <c r="D51" s="331"/>
      <c r="E51" s="331"/>
      <c r="F51" s="331"/>
      <c r="G51" s="331"/>
      <c r="H51" s="331"/>
      <c r="I51" s="331"/>
      <c r="J51" s="331"/>
      <c r="K51" s="331"/>
      <c r="L51" s="331"/>
      <c r="M51" s="331"/>
      <c r="N51" s="337"/>
    </row>
    <row r="52" spans="1:14" ht="13.5">
      <c r="A52" s="274" t="s">
        <v>520</v>
      </c>
      <c r="B52" s="335">
        <v>0</v>
      </c>
      <c r="C52" s="335">
        <v>0</v>
      </c>
      <c r="D52" s="335" t="s">
        <v>453</v>
      </c>
      <c r="E52" s="335">
        <v>0</v>
      </c>
      <c r="F52" s="335" t="s">
        <v>453</v>
      </c>
      <c r="G52" s="335">
        <v>209.703</v>
      </c>
      <c r="H52" s="335">
        <v>0</v>
      </c>
      <c r="I52" s="335">
        <v>0</v>
      </c>
      <c r="J52" s="335">
        <v>53.92</v>
      </c>
      <c r="K52" s="335">
        <v>187.21700000000001</v>
      </c>
      <c r="L52" s="335">
        <v>0</v>
      </c>
      <c r="M52" s="335" t="s">
        <v>453</v>
      </c>
      <c r="N52" s="336">
        <v>23.698</v>
      </c>
    </row>
    <row r="53" spans="1:14" ht="13.5">
      <c r="A53" s="272"/>
      <c r="B53" s="331"/>
      <c r="C53" s="331"/>
      <c r="D53" s="331"/>
      <c r="E53" s="331"/>
      <c r="F53" s="331"/>
      <c r="G53" s="331"/>
      <c r="H53" s="331"/>
      <c r="I53" s="331"/>
      <c r="J53" s="331"/>
      <c r="K53" s="331"/>
      <c r="L53" s="331"/>
      <c r="M53" s="331"/>
      <c r="N53" s="337"/>
    </row>
    <row r="54" spans="1:14" ht="13.5">
      <c r="A54" s="272" t="s">
        <v>111</v>
      </c>
      <c r="B54" s="332" t="s">
        <v>453</v>
      </c>
      <c r="C54" s="332">
        <v>317.17</v>
      </c>
      <c r="D54" s="332">
        <v>2139.5649999999996</v>
      </c>
      <c r="E54" s="332">
        <v>0</v>
      </c>
      <c r="F54" s="332">
        <v>3371.7349999999997</v>
      </c>
      <c r="G54" s="332">
        <v>8.7490000000000006</v>
      </c>
      <c r="H54" s="332">
        <v>0</v>
      </c>
      <c r="I54" s="332">
        <v>0</v>
      </c>
      <c r="J54" s="332">
        <v>20.792999999999999</v>
      </c>
      <c r="K54" s="332">
        <v>0</v>
      </c>
      <c r="L54" s="332">
        <v>5.3250000000000002</v>
      </c>
      <c r="M54" s="332" t="s">
        <v>453</v>
      </c>
      <c r="N54" s="333" t="s">
        <v>453</v>
      </c>
    </row>
    <row r="55" spans="1:14" ht="13.5">
      <c r="A55" s="272" t="s">
        <v>112</v>
      </c>
      <c r="B55" s="332" t="s">
        <v>453</v>
      </c>
      <c r="C55" s="332">
        <v>1039.79</v>
      </c>
      <c r="D55" s="332">
        <v>267.32400000000001</v>
      </c>
      <c r="E55" s="332">
        <v>0</v>
      </c>
      <c r="F55" s="332">
        <v>1307.114</v>
      </c>
      <c r="G55" s="332">
        <v>0</v>
      </c>
      <c r="H55" s="332">
        <v>0</v>
      </c>
      <c r="I55" s="332">
        <v>0</v>
      </c>
      <c r="J55" s="332">
        <v>69.47</v>
      </c>
      <c r="K55" s="332">
        <v>0</v>
      </c>
      <c r="L55" s="332">
        <v>0</v>
      </c>
      <c r="M55" s="332">
        <v>0</v>
      </c>
      <c r="N55" s="333">
        <v>30.881999999999998</v>
      </c>
    </row>
    <row r="56" spans="1:14" ht="13.5">
      <c r="A56" s="272" t="s">
        <v>113</v>
      </c>
      <c r="B56" s="332">
        <v>0</v>
      </c>
      <c r="C56" s="332" t="s">
        <v>453</v>
      </c>
      <c r="D56" s="332">
        <v>0</v>
      </c>
      <c r="E56" s="332">
        <v>0</v>
      </c>
      <c r="F56" s="332" t="s">
        <v>453</v>
      </c>
      <c r="G56" s="332">
        <v>0</v>
      </c>
      <c r="H56" s="332">
        <v>0</v>
      </c>
      <c r="I56" s="332">
        <v>0</v>
      </c>
      <c r="J56" s="332" t="s">
        <v>453</v>
      </c>
      <c r="K56" s="332">
        <v>0</v>
      </c>
      <c r="L56" s="332">
        <v>0</v>
      </c>
      <c r="M56" s="332" t="s">
        <v>453</v>
      </c>
      <c r="N56" s="333">
        <v>50</v>
      </c>
    </row>
    <row r="57" spans="1:14" ht="13.5">
      <c r="A57" s="272" t="s">
        <v>114</v>
      </c>
      <c r="B57" s="332">
        <v>0</v>
      </c>
      <c r="C57" s="332">
        <v>0</v>
      </c>
      <c r="D57" s="332">
        <v>0</v>
      </c>
      <c r="E57" s="332">
        <v>0</v>
      </c>
      <c r="F57" s="332">
        <v>0</v>
      </c>
      <c r="G57" s="332">
        <v>0</v>
      </c>
      <c r="H57" s="332">
        <v>0</v>
      </c>
      <c r="I57" s="332">
        <v>0</v>
      </c>
      <c r="J57" s="332">
        <v>0</v>
      </c>
      <c r="K57" s="332">
        <v>0</v>
      </c>
      <c r="L57" s="332">
        <v>0</v>
      </c>
      <c r="M57" s="332">
        <v>0</v>
      </c>
      <c r="N57" s="333">
        <v>26.997</v>
      </c>
    </row>
    <row r="58" spans="1:14" ht="13.5">
      <c r="A58" s="272" t="s">
        <v>115</v>
      </c>
      <c r="B58" s="332">
        <v>0</v>
      </c>
      <c r="C58" s="332">
        <v>513.36</v>
      </c>
      <c r="D58" s="332">
        <v>527.85</v>
      </c>
      <c r="E58" s="332">
        <v>0</v>
      </c>
      <c r="F58" s="332">
        <v>1041.21</v>
      </c>
      <c r="G58" s="332">
        <v>15</v>
      </c>
      <c r="H58" s="332">
        <v>0</v>
      </c>
      <c r="I58" s="332">
        <v>0</v>
      </c>
      <c r="J58" s="332">
        <v>0.5</v>
      </c>
      <c r="K58" s="332">
        <v>0</v>
      </c>
      <c r="L58" s="332">
        <v>0</v>
      </c>
      <c r="M58" s="332">
        <v>1473490</v>
      </c>
      <c r="N58" s="333">
        <v>6.1920000000000002</v>
      </c>
    </row>
    <row r="59" spans="1:14" ht="13.5">
      <c r="A59" s="274" t="s">
        <v>505</v>
      </c>
      <c r="B59" s="335">
        <v>915</v>
      </c>
      <c r="C59" s="335">
        <v>2058.69</v>
      </c>
      <c r="D59" s="335">
        <v>2934.7389999999996</v>
      </c>
      <c r="E59" s="335">
        <v>0</v>
      </c>
      <c r="F59" s="335">
        <v>5908.4290000000001</v>
      </c>
      <c r="G59" s="335">
        <v>23.749000000000002</v>
      </c>
      <c r="H59" s="335">
        <v>0</v>
      </c>
      <c r="I59" s="335">
        <v>0</v>
      </c>
      <c r="J59" s="335">
        <v>151.76300000000001</v>
      </c>
      <c r="K59" s="335">
        <v>0</v>
      </c>
      <c r="L59" s="335">
        <v>5.3250000000000002</v>
      </c>
      <c r="M59" s="335">
        <v>17296090</v>
      </c>
      <c r="N59" s="336">
        <v>124.87100000000001</v>
      </c>
    </row>
    <row r="60" spans="1:14" ht="13.5">
      <c r="A60" s="272"/>
      <c r="B60" s="331"/>
      <c r="C60" s="331"/>
      <c r="D60" s="331"/>
      <c r="E60" s="331"/>
      <c r="F60" s="331"/>
      <c r="G60" s="331"/>
      <c r="H60" s="331"/>
      <c r="I60" s="331"/>
      <c r="J60" s="331"/>
      <c r="K60" s="331"/>
      <c r="L60" s="331"/>
      <c r="M60" s="331"/>
      <c r="N60" s="337"/>
    </row>
    <row r="61" spans="1:14" ht="13.5">
      <c r="A61" s="272" t="s">
        <v>506</v>
      </c>
      <c r="B61" s="332">
        <v>0</v>
      </c>
      <c r="C61" s="332">
        <v>0</v>
      </c>
      <c r="D61" s="332">
        <v>0</v>
      </c>
      <c r="E61" s="332">
        <v>0</v>
      </c>
      <c r="F61" s="332">
        <v>0</v>
      </c>
      <c r="G61" s="332">
        <v>0</v>
      </c>
      <c r="H61" s="332">
        <v>0</v>
      </c>
      <c r="I61" s="332">
        <v>0</v>
      </c>
      <c r="J61" s="332">
        <v>0</v>
      </c>
      <c r="K61" s="332">
        <v>0</v>
      </c>
      <c r="L61" s="332">
        <v>0</v>
      </c>
      <c r="M61" s="332" t="s">
        <v>453</v>
      </c>
      <c r="N61" s="333">
        <v>25.574999999999999</v>
      </c>
    </row>
    <row r="62" spans="1:14" ht="13.5">
      <c r="A62" s="272" t="s">
        <v>507</v>
      </c>
      <c r="B62" s="332">
        <v>0</v>
      </c>
      <c r="C62" s="332">
        <v>0</v>
      </c>
      <c r="D62" s="332">
        <v>0</v>
      </c>
      <c r="E62" s="332">
        <v>0</v>
      </c>
      <c r="F62" s="332">
        <v>0</v>
      </c>
      <c r="G62" s="332">
        <v>0</v>
      </c>
      <c r="H62" s="332">
        <v>0</v>
      </c>
      <c r="I62" s="332">
        <v>0</v>
      </c>
      <c r="J62" s="332">
        <v>0</v>
      </c>
      <c r="K62" s="332">
        <v>0</v>
      </c>
      <c r="L62" s="332">
        <v>0</v>
      </c>
      <c r="M62" s="332">
        <v>0</v>
      </c>
      <c r="N62" s="333" t="s">
        <v>453</v>
      </c>
    </row>
    <row r="63" spans="1:14" ht="13.5">
      <c r="A63" s="272" t="s">
        <v>508</v>
      </c>
      <c r="B63" s="332">
        <v>0</v>
      </c>
      <c r="C63" s="332">
        <v>0</v>
      </c>
      <c r="D63" s="332">
        <v>0</v>
      </c>
      <c r="E63" s="332">
        <v>0</v>
      </c>
      <c r="F63" s="332">
        <v>0</v>
      </c>
      <c r="G63" s="332">
        <v>0</v>
      </c>
      <c r="H63" s="332">
        <v>0</v>
      </c>
      <c r="I63" s="332">
        <v>0</v>
      </c>
      <c r="J63" s="332">
        <v>0</v>
      </c>
      <c r="K63" s="332">
        <v>0</v>
      </c>
      <c r="L63" s="332">
        <v>0</v>
      </c>
      <c r="M63" s="332">
        <v>18339144.559999999</v>
      </c>
      <c r="N63" s="333">
        <v>32.003999999999998</v>
      </c>
    </row>
    <row r="64" spans="1:14" ht="13.5">
      <c r="A64" s="274" t="s">
        <v>509</v>
      </c>
      <c r="B64" s="335">
        <v>0</v>
      </c>
      <c r="C64" s="335">
        <v>0</v>
      </c>
      <c r="D64" s="335">
        <v>0</v>
      </c>
      <c r="E64" s="335">
        <v>0</v>
      </c>
      <c r="F64" s="335">
        <v>0</v>
      </c>
      <c r="G64" s="335">
        <v>0</v>
      </c>
      <c r="H64" s="335">
        <v>0</v>
      </c>
      <c r="I64" s="335">
        <v>0</v>
      </c>
      <c r="J64" s="335">
        <v>0</v>
      </c>
      <c r="K64" s="335">
        <v>0</v>
      </c>
      <c r="L64" s="335">
        <v>0</v>
      </c>
      <c r="M64" s="335">
        <v>18386978.559999999</v>
      </c>
      <c r="N64" s="336">
        <v>58.866</v>
      </c>
    </row>
    <row r="65" spans="1:14" ht="13.5">
      <c r="A65" s="272"/>
      <c r="B65" s="331"/>
      <c r="C65" s="331"/>
      <c r="D65" s="331"/>
      <c r="E65" s="331"/>
      <c r="F65" s="331"/>
      <c r="G65" s="331"/>
      <c r="H65" s="331"/>
      <c r="I65" s="331"/>
      <c r="J65" s="331"/>
      <c r="K65" s="331"/>
      <c r="L65" s="331"/>
      <c r="M65" s="331"/>
      <c r="N65" s="337"/>
    </row>
    <row r="66" spans="1:14" ht="13.5">
      <c r="A66" s="274" t="s">
        <v>510</v>
      </c>
      <c r="B66" s="335">
        <v>0</v>
      </c>
      <c r="C66" s="335">
        <v>0</v>
      </c>
      <c r="D66" s="335">
        <v>830</v>
      </c>
      <c r="E66" s="335">
        <v>0</v>
      </c>
      <c r="F66" s="335">
        <v>830</v>
      </c>
      <c r="G66" s="335">
        <v>250</v>
      </c>
      <c r="H66" s="335">
        <v>0</v>
      </c>
      <c r="I66" s="335">
        <v>0</v>
      </c>
      <c r="J66" s="335">
        <v>160</v>
      </c>
      <c r="K66" s="335">
        <v>180</v>
      </c>
      <c r="L66" s="335">
        <v>0</v>
      </c>
      <c r="M66" s="335" t="s">
        <v>453</v>
      </c>
      <c r="N66" s="336">
        <v>4.7</v>
      </c>
    </row>
    <row r="67" spans="1:14" ht="13.5">
      <c r="A67" s="272"/>
      <c r="B67" s="331"/>
      <c r="C67" s="331"/>
      <c r="D67" s="331"/>
      <c r="E67" s="331"/>
      <c r="F67" s="331"/>
      <c r="G67" s="331"/>
      <c r="H67" s="331"/>
      <c r="I67" s="331"/>
      <c r="J67" s="331"/>
      <c r="K67" s="331"/>
      <c r="L67" s="331"/>
      <c r="M67" s="331"/>
      <c r="N67" s="337"/>
    </row>
    <row r="68" spans="1:14" ht="13.5">
      <c r="A68" s="272" t="s">
        <v>116</v>
      </c>
      <c r="B68" s="331">
        <v>0</v>
      </c>
      <c r="C68" s="331" t="s">
        <v>453</v>
      </c>
      <c r="D68" s="331">
        <v>40.639100112485941</v>
      </c>
      <c r="E68" s="331">
        <v>0</v>
      </c>
      <c r="F68" s="331">
        <v>64.999100112485934</v>
      </c>
      <c r="G68" s="331">
        <v>0</v>
      </c>
      <c r="H68" s="331">
        <v>0</v>
      </c>
      <c r="I68" s="331">
        <v>0</v>
      </c>
      <c r="J68" s="331">
        <v>3.0067499999999998</v>
      </c>
      <c r="K68" s="331">
        <v>0</v>
      </c>
      <c r="L68" s="331">
        <v>0</v>
      </c>
      <c r="M68" s="331">
        <v>0</v>
      </c>
      <c r="N68" s="337" t="s">
        <v>453</v>
      </c>
    </row>
    <row r="69" spans="1:14" ht="13.5">
      <c r="A69" s="272" t="s">
        <v>117</v>
      </c>
      <c r="B69" s="332">
        <v>0</v>
      </c>
      <c r="C69" s="332">
        <v>0</v>
      </c>
      <c r="D69" s="332">
        <v>286.44921259842522</v>
      </c>
      <c r="E69" s="332">
        <v>0</v>
      </c>
      <c r="F69" s="332">
        <v>286.44921259842522</v>
      </c>
      <c r="G69" s="332">
        <v>0</v>
      </c>
      <c r="H69" s="332">
        <v>0</v>
      </c>
      <c r="I69" s="332">
        <v>0</v>
      </c>
      <c r="J69" s="332">
        <v>3.39</v>
      </c>
      <c r="K69" s="332">
        <v>0</v>
      </c>
      <c r="L69" s="332">
        <v>0</v>
      </c>
      <c r="M69" s="332">
        <v>2044805</v>
      </c>
      <c r="N69" s="333">
        <v>22.428999999999998</v>
      </c>
    </row>
    <row r="70" spans="1:14" ht="13.5">
      <c r="A70" s="274" t="s">
        <v>118</v>
      </c>
      <c r="B70" s="334">
        <v>0</v>
      </c>
      <c r="C70" s="334" t="s">
        <v>453</v>
      </c>
      <c r="D70" s="334">
        <v>327.08831271091117</v>
      </c>
      <c r="E70" s="334">
        <v>0</v>
      </c>
      <c r="F70" s="334">
        <v>351.44831271091118</v>
      </c>
      <c r="G70" s="334">
        <v>0</v>
      </c>
      <c r="H70" s="334">
        <v>0</v>
      </c>
      <c r="I70" s="334">
        <v>0</v>
      </c>
      <c r="J70" s="334">
        <v>6.3967499999999999</v>
      </c>
      <c r="K70" s="334">
        <v>0</v>
      </c>
      <c r="L70" s="334">
        <v>0</v>
      </c>
      <c r="M70" s="334">
        <v>2044805</v>
      </c>
      <c r="N70" s="338">
        <v>25.893999999999998</v>
      </c>
    </row>
    <row r="71" spans="1:14" ht="13.5">
      <c r="A71" s="272"/>
      <c r="B71" s="331"/>
      <c r="C71" s="331"/>
      <c r="D71" s="331"/>
      <c r="E71" s="331"/>
      <c r="F71" s="331"/>
      <c r="G71" s="331"/>
      <c r="H71" s="331"/>
      <c r="I71" s="331"/>
      <c r="J71" s="331"/>
      <c r="K71" s="331"/>
      <c r="L71" s="331"/>
      <c r="M71" s="331"/>
      <c r="N71" s="337"/>
    </row>
    <row r="72" spans="1:14" ht="13.5">
      <c r="A72" s="272" t="s">
        <v>119</v>
      </c>
      <c r="B72" s="332">
        <v>0</v>
      </c>
      <c r="C72" s="332">
        <v>0</v>
      </c>
      <c r="D72" s="332">
        <v>617.70000000000005</v>
      </c>
      <c r="E72" s="332">
        <v>0</v>
      </c>
      <c r="F72" s="332">
        <v>617.70000000000005</v>
      </c>
      <c r="G72" s="332">
        <v>0</v>
      </c>
      <c r="H72" s="332">
        <v>0</v>
      </c>
      <c r="I72" s="332">
        <v>0</v>
      </c>
      <c r="J72" s="332">
        <v>0</v>
      </c>
      <c r="K72" s="332">
        <v>0</v>
      </c>
      <c r="L72" s="332">
        <v>0</v>
      </c>
      <c r="M72" s="332">
        <v>4271750</v>
      </c>
      <c r="N72" s="333">
        <v>15.234999999999999</v>
      </c>
    </row>
    <row r="73" spans="1:14" ht="13.5">
      <c r="A73" s="272" t="s">
        <v>120</v>
      </c>
      <c r="B73" s="332">
        <v>0</v>
      </c>
      <c r="C73" s="332">
        <v>130.56</v>
      </c>
      <c r="D73" s="332">
        <v>2714.3539999999998</v>
      </c>
      <c r="E73" s="332">
        <v>0</v>
      </c>
      <c r="F73" s="332">
        <v>2844.9139999999998</v>
      </c>
      <c r="G73" s="332">
        <v>0</v>
      </c>
      <c r="H73" s="332">
        <v>0</v>
      </c>
      <c r="I73" s="332">
        <v>0</v>
      </c>
      <c r="J73" s="332">
        <v>0</v>
      </c>
      <c r="K73" s="332">
        <v>0</v>
      </c>
      <c r="L73" s="332">
        <v>0</v>
      </c>
      <c r="M73" s="332">
        <v>0</v>
      </c>
      <c r="N73" s="333">
        <v>66.72</v>
      </c>
    </row>
    <row r="74" spans="1:14" ht="13.5">
      <c r="A74" s="272" t="s">
        <v>121</v>
      </c>
      <c r="B74" s="331">
        <v>0</v>
      </c>
      <c r="C74" s="331">
        <v>151.06</v>
      </c>
      <c r="D74" s="331">
        <v>730.8</v>
      </c>
      <c r="E74" s="331">
        <v>0</v>
      </c>
      <c r="F74" s="331">
        <v>881.8599999999999</v>
      </c>
      <c r="G74" s="331">
        <v>0</v>
      </c>
      <c r="H74" s="331">
        <v>0</v>
      </c>
      <c r="I74" s="331">
        <v>0</v>
      </c>
      <c r="J74" s="331">
        <v>0</v>
      </c>
      <c r="K74" s="331">
        <v>0</v>
      </c>
      <c r="L74" s="331">
        <v>0</v>
      </c>
      <c r="M74" s="331">
        <v>2142217</v>
      </c>
      <c r="N74" s="337">
        <v>37.125</v>
      </c>
    </row>
    <row r="75" spans="1:14" ht="13.5">
      <c r="A75" s="272" t="s">
        <v>122</v>
      </c>
      <c r="B75" s="332">
        <v>0</v>
      </c>
      <c r="C75" s="332">
        <v>0</v>
      </c>
      <c r="D75" s="332">
        <v>792.44</v>
      </c>
      <c r="E75" s="332">
        <v>0</v>
      </c>
      <c r="F75" s="332">
        <v>792.44</v>
      </c>
      <c r="G75" s="332">
        <v>0</v>
      </c>
      <c r="H75" s="332">
        <v>0</v>
      </c>
      <c r="I75" s="332">
        <v>0</v>
      </c>
      <c r="J75" s="332">
        <v>0</v>
      </c>
      <c r="K75" s="332">
        <v>0</v>
      </c>
      <c r="L75" s="332">
        <v>0</v>
      </c>
      <c r="M75" s="332">
        <v>5948700</v>
      </c>
      <c r="N75" s="333">
        <v>65.52</v>
      </c>
    </row>
    <row r="76" spans="1:14" ht="13.5">
      <c r="A76" s="272" t="s">
        <v>123</v>
      </c>
      <c r="B76" s="332">
        <v>0</v>
      </c>
      <c r="C76" s="332">
        <v>299.76</v>
      </c>
      <c r="D76" s="332">
        <v>1136.7819999999999</v>
      </c>
      <c r="E76" s="332">
        <v>0</v>
      </c>
      <c r="F76" s="332">
        <v>1436.5419999999999</v>
      </c>
      <c r="G76" s="332">
        <v>0</v>
      </c>
      <c r="H76" s="332">
        <v>0</v>
      </c>
      <c r="I76" s="332">
        <v>0</v>
      </c>
      <c r="J76" s="332">
        <v>0</v>
      </c>
      <c r="K76" s="332">
        <v>0</v>
      </c>
      <c r="L76" s="332">
        <v>0</v>
      </c>
      <c r="M76" s="332">
        <v>0</v>
      </c>
      <c r="N76" s="333">
        <v>185.41800000000001</v>
      </c>
    </row>
    <row r="77" spans="1:14" ht="13.5">
      <c r="A77" s="272" t="s">
        <v>124</v>
      </c>
      <c r="B77" s="331">
        <v>0</v>
      </c>
      <c r="C77" s="331">
        <v>896.87</v>
      </c>
      <c r="D77" s="331">
        <v>859.52599999999995</v>
      </c>
      <c r="E77" s="331">
        <v>0</v>
      </c>
      <c r="F77" s="331">
        <v>1756.396</v>
      </c>
      <c r="G77" s="331">
        <v>0</v>
      </c>
      <c r="H77" s="331">
        <v>0</v>
      </c>
      <c r="I77" s="331">
        <v>0</v>
      </c>
      <c r="J77" s="331">
        <v>0</v>
      </c>
      <c r="K77" s="331">
        <v>0</v>
      </c>
      <c r="L77" s="331">
        <v>0</v>
      </c>
      <c r="M77" s="331">
        <v>0</v>
      </c>
      <c r="N77" s="337">
        <v>28.257999999999999</v>
      </c>
    </row>
    <row r="78" spans="1:14" ht="13.5">
      <c r="A78" s="272" t="s">
        <v>125</v>
      </c>
      <c r="B78" s="331">
        <v>0</v>
      </c>
      <c r="C78" s="331">
        <v>280.68</v>
      </c>
      <c r="D78" s="331">
        <v>1424.5</v>
      </c>
      <c r="E78" s="331">
        <v>0</v>
      </c>
      <c r="F78" s="331">
        <v>1705.18</v>
      </c>
      <c r="G78" s="331">
        <v>0</v>
      </c>
      <c r="H78" s="331">
        <v>0</v>
      </c>
      <c r="I78" s="331">
        <v>0</v>
      </c>
      <c r="J78" s="331">
        <v>0</v>
      </c>
      <c r="K78" s="331">
        <v>0</v>
      </c>
      <c r="L78" s="331">
        <v>0</v>
      </c>
      <c r="M78" s="331" t="s">
        <v>453</v>
      </c>
      <c r="N78" s="337">
        <v>21.856000000000002</v>
      </c>
    </row>
    <row r="79" spans="1:14" ht="13.5">
      <c r="A79" s="272" t="s">
        <v>126</v>
      </c>
      <c r="B79" s="331">
        <v>0</v>
      </c>
      <c r="C79" s="331" t="s">
        <v>453</v>
      </c>
      <c r="D79" s="331">
        <v>1206.98</v>
      </c>
      <c r="E79" s="331">
        <v>0</v>
      </c>
      <c r="F79" s="331">
        <v>1307.03</v>
      </c>
      <c r="G79" s="331">
        <v>0</v>
      </c>
      <c r="H79" s="331">
        <v>0</v>
      </c>
      <c r="I79" s="331">
        <v>0</v>
      </c>
      <c r="J79" s="331">
        <v>0</v>
      </c>
      <c r="K79" s="331">
        <v>0</v>
      </c>
      <c r="L79" s="331">
        <v>0</v>
      </c>
      <c r="M79" s="331">
        <v>4397933</v>
      </c>
      <c r="N79" s="337">
        <v>105.95</v>
      </c>
    </row>
    <row r="80" spans="1:14" ht="13.5">
      <c r="A80" s="274" t="s">
        <v>183</v>
      </c>
      <c r="B80" s="334">
        <v>0</v>
      </c>
      <c r="C80" s="334">
        <v>1858.98</v>
      </c>
      <c r="D80" s="334">
        <v>9483.0819999999985</v>
      </c>
      <c r="E80" s="334">
        <v>0</v>
      </c>
      <c r="F80" s="334">
        <v>11342.062</v>
      </c>
      <c r="G80" s="334">
        <v>0</v>
      </c>
      <c r="H80" s="334">
        <v>0</v>
      </c>
      <c r="I80" s="334">
        <v>0</v>
      </c>
      <c r="J80" s="334">
        <v>0</v>
      </c>
      <c r="K80" s="334">
        <v>0</v>
      </c>
      <c r="L80" s="334">
        <v>0</v>
      </c>
      <c r="M80" s="334">
        <v>17933450</v>
      </c>
      <c r="N80" s="338">
        <v>526.08199999999999</v>
      </c>
    </row>
    <row r="81" spans="1:14" ht="13.5">
      <c r="A81" s="272"/>
      <c r="B81" s="331"/>
      <c r="C81" s="331"/>
      <c r="D81" s="331"/>
      <c r="E81" s="331"/>
      <c r="F81" s="331"/>
      <c r="G81" s="331"/>
      <c r="H81" s="331"/>
      <c r="I81" s="331"/>
      <c r="J81" s="331"/>
      <c r="K81" s="331"/>
      <c r="L81" s="331"/>
      <c r="M81" s="331"/>
      <c r="N81" s="337"/>
    </row>
    <row r="82" spans="1:14" ht="13.5">
      <c r="A82" s="273" t="s">
        <v>511</v>
      </c>
      <c r="B82" s="331">
        <v>0</v>
      </c>
      <c r="C82" s="331" t="s">
        <v>453</v>
      </c>
      <c r="D82" s="331" t="s">
        <v>453</v>
      </c>
      <c r="E82" s="331">
        <v>0</v>
      </c>
      <c r="F82" s="331" t="s">
        <v>453</v>
      </c>
      <c r="G82" s="331">
        <v>0</v>
      </c>
      <c r="H82" s="331">
        <v>0</v>
      </c>
      <c r="I82" s="331">
        <v>0</v>
      </c>
      <c r="J82" s="331">
        <v>0</v>
      </c>
      <c r="K82" s="331">
        <v>0</v>
      </c>
      <c r="L82" s="331">
        <v>0</v>
      </c>
      <c r="M82" s="331">
        <v>922760</v>
      </c>
      <c r="N82" s="337">
        <v>1.728</v>
      </c>
    </row>
    <row r="83" spans="1:14" ht="13.5">
      <c r="A83" s="272" t="s">
        <v>512</v>
      </c>
      <c r="B83" s="332">
        <v>0</v>
      </c>
      <c r="C83" s="332">
        <v>25</v>
      </c>
      <c r="D83" s="332">
        <v>25</v>
      </c>
      <c r="E83" s="332">
        <v>0</v>
      </c>
      <c r="F83" s="332">
        <v>50</v>
      </c>
      <c r="G83" s="332">
        <v>0</v>
      </c>
      <c r="H83" s="332">
        <v>0</v>
      </c>
      <c r="I83" s="332">
        <v>0</v>
      </c>
      <c r="J83" s="332">
        <v>9</v>
      </c>
      <c r="K83" s="332">
        <v>0</v>
      </c>
      <c r="L83" s="332">
        <v>0</v>
      </c>
      <c r="M83" s="332">
        <v>1356310</v>
      </c>
      <c r="N83" s="333">
        <v>19.283999999999999</v>
      </c>
    </row>
    <row r="84" spans="1:14" ht="13.5">
      <c r="A84" s="274" t="s">
        <v>127</v>
      </c>
      <c r="B84" s="334">
        <v>0</v>
      </c>
      <c r="C84" s="334">
        <v>46.7</v>
      </c>
      <c r="D84" s="334">
        <v>26</v>
      </c>
      <c r="E84" s="334">
        <v>0</v>
      </c>
      <c r="F84" s="334">
        <v>72.7</v>
      </c>
      <c r="G84" s="334">
        <v>0</v>
      </c>
      <c r="H84" s="334">
        <v>0</v>
      </c>
      <c r="I84" s="334">
        <v>0</v>
      </c>
      <c r="J84" s="334">
        <v>9</v>
      </c>
      <c r="K84" s="334">
        <v>0</v>
      </c>
      <c r="L84" s="334">
        <v>0</v>
      </c>
      <c r="M84" s="334">
        <v>2279070</v>
      </c>
      <c r="N84" s="338">
        <v>21.012</v>
      </c>
    </row>
    <row r="85" spans="1:14" ht="14.25" thickBot="1">
      <c r="A85" s="272"/>
      <c r="B85" s="331"/>
      <c r="C85" s="331"/>
      <c r="D85" s="331"/>
      <c r="E85" s="331"/>
      <c r="F85" s="331"/>
      <c r="G85" s="331"/>
      <c r="H85" s="331"/>
      <c r="I85" s="331"/>
      <c r="J85" s="331"/>
      <c r="K85" s="331"/>
      <c r="L85" s="331"/>
      <c r="M85" s="331"/>
      <c r="N85" s="337"/>
    </row>
    <row r="86" spans="1:14" ht="14.25" thickBot="1">
      <c r="A86" s="320" t="s">
        <v>155</v>
      </c>
      <c r="B86" s="341">
        <v>43995.983469026549</v>
      </c>
      <c r="C86" s="341">
        <v>4357.8345575221238</v>
      </c>
      <c r="D86" s="341">
        <v>14374.554459639459</v>
      </c>
      <c r="E86" s="341">
        <v>2626.5520000000001</v>
      </c>
      <c r="F86" s="341">
        <v>65354.924486188131</v>
      </c>
      <c r="G86" s="341">
        <v>19477.498</v>
      </c>
      <c r="H86" s="341">
        <v>6.7869999999999999</v>
      </c>
      <c r="I86" s="341">
        <v>26.811</v>
      </c>
      <c r="J86" s="341">
        <v>612.74675000000002</v>
      </c>
      <c r="K86" s="341">
        <v>2499.4340000000002</v>
      </c>
      <c r="L86" s="341">
        <v>5.3719999999999999</v>
      </c>
      <c r="M86" s="341">
        <v>159508029.22672579</v>
      </c>
      <c r="N86" s="342">
        <v>1448.9196250124692</v>
      </c>
    </row>
    <row r="87" spans="1:14" ht="13.5">
      <c r="A87" s="610"/>
      <c r="B87" s="610"/>
      <c r="C87" s="610"/>
      <c r="D87" s="610"/>
      <c r="E87" s="610"/>
      <c r="F87" s="610"/>
      <c r="G87" s="315"/>
      <c r="H87" s="315"/>
      <c r="I87" s="315"/>
      <c r="J87" s="315"/>
      <c r="K87" s="315"/>
      <c r="L87" s="315"/>
      <c r="M87" s="315"/>
      <c r="N87" s="315"/>
    </row>
    <row r="88" spans="1:14" ht="13.5">
      <c r="A88" s="610" t="s">
        <v>381</v>
      </c>
      <c r="B88" s="610"/>
      <c r="C88" s="610"/>
      <c r="D88" s="610"/>
      <c r="E88" s="610"/>
      <c r="F88" s="315"/>
      <c r="G88" s="344"/>
      <c r="H88" s="315"/>
      <c r="I88" s="315"/>
      <c r="J88" s="315"/>
      <c r="K88" s="315"/>
      <c r="L88" s="315"/>
      <c r="M88" s="315"/>
      <c r="N88" s="315"/>
    </row>
    <row r="89" spans="1:14">
      <c r="J89" s="52"/>
    </row>
  </sheetData>
  <mergeCells count="20">
    <mergeCell ref="A87:F87"/>
    <mergeCell ref="A88:E88"/>
    <mergeCell ref="J6:J8"/>
    <mergeCell ref="K6:K8"/>
    <mergeCell ref="L6:L8"/>
    <mergeCell ref="B7:B8"/>
    <mergeCell ref="C7:C8"/>
    <mergeCell ref="D7:D8"/>
    <mergeCell ref="E7:E8"/>
    <mergeCell ref="F7:F8"/>
    <mergeCell ref="A1:N1"/>
    <mergeCell ref="A3:N3"/>
    <mergeCell ref="A5:A7"/>
    <mergeCell ref="B5:L5"/>
    <mergeCell ref="M5:M8"/>
    <mergeCell ref="N5:N8"/>
    <mergeCell ref="B6:F6"/>
    <mergeCell ref="G6:G8"/>
    <mergeCell ref="H6:H8"/>
    <mergeCell ref="I6:I8"/>
  </mergeCells>
  <printOptions horizontalCentered="1" verticalCentered="1"/>
  <pageMargins left="0.39370078740157477" right="0.39370078740157477" top="0.39370078740157477" bottom="0.39370078740157477" header="0" footer="0"/>
  <pageSetup paperSize="9" scale="4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40</vt:i4>
      </vt:variant>
    </vt:vector>
  </HeadingPairs>
  <TitlesOfParts>
    <vt:vector size="77" baseType="lpstr">
      <vt:lpstr>9.1.1</vt:lpstr>
      <vt:lpstr>9.1.1.1</vt:lpstr>
      <vt:lpstr>9.1.1.2</vt:lpstr>
      <vt:lpstr>9.1.1.3</vt:lpstr>
      <vt:lpstr>9.1.1.4</vt:lpstr>
      <vt:lpstr>9.1.1.5</vt:lpstr>
      <vt:lpstr>9.1.1.6</vt:lpstr>
      <vt:lpstr>9.1.1.7</vt:lpstr>
      <vt:lpstr>9.1.1.8</vt:lpstr>
      <vt:lpstr>9.1.1.9</vt:lpstr>
      <vt:lpstr>9.1.2</vt:lpstr>
      <vt:lpstr>9.1.3</vt:lpstr>
      <vt:lpstr>9.2.1</vt:lpstr>
      <vt:lpstr>9.2.2</vt:lpstr>
      <vt:lpstr>9.2.3</vt:lpstr>
      <vt:lpstr>9.2.4</vt:lpstr>
      <vt:lpstr>9.2.5</vt:lpstr>
      <vt:lpstr>9.2.6</vt:lpstr>
      <vt:lpstr>9.2.7</vt:lpstr>
      <vt:lpstr>9.3.1</vt:lpstr>
      <vt:lpstr>9.4.1</vt:lpstr>
      <vt:lpstr>9.4.2</vt:lpstr>
      <vt:lpstr>9.5.1</vt:lpstr>
      <vt:lpstr>9.6.1</vt:lpstr>
      <vt:lpstr>9.6.2</vt:lpstr>
      <vt:lpstr>9.6.3</vt:lpstr>
      <vt:lpstr>9.7.1</vt:lpstr>
      <vt:lpstr>9.8.1</vt:lpstr>
      <vt:lpstr>9.9.1</vt:lpstr>
      <vt:lpstr>9.10.1</vt:lpstr>
      <vt:lpstr>9.11.1</vt:lpstr>
      <vt:lpstr>9.11.2</vt:lpstr>
      <vt:lpstr>9.11.3</vt:lpstr>
      <vt:lpstr>9.11.4</vt:lpstr>
      <vt:lpstr>9.11.5</vt:lpstr>
      <vt:lpstr>9.11.6</vt:lpstr>
      <vt:lpstr>9.11.7</vt:lpstr>
      <vt:lpstr>'9.1.1'!Área_de_impresión</vt:lpstr>
      <vt:lpstr>'9.1.1.1'!Área_de_impresión</vt:lpstr>
      <vt:lpstr>'9.1.1.2'!Área_de_impresión</vt:lpstr>
      <vt:lpstr>'9.1.1.3'!Área_de_impresión</vt:lpstr>
      <vt:lpstr>'9.1.1.4'!Área_de_impresión</vt:lpstr>
      <vt:lpstr>'9.1.1.5'!Área_de_impresión</vt:lpstr>
      <vt:lpstr>'9.1.1.6'!Área_de_impresión</vt:lpstr>
      <vt:lpstr>'9.1.1.7'!Área_de_impresión</vt:lpstr>
      <vt:lpstr>'9.1.1.8'!Área_de_impresión</vt:lpstr>
      <vt:lpstr>'9.1.1.9'!Área_de_impresión</vt:lpstr>
      <vt:lpstr>'9.1.2'!Área_de_impresión</vt:lpstr>
      <vt:lpstr>'9.1.3'!Área_de_impresión</vt:lpstr>
      <vt:lpstr>'9.10.1'!Área_de_impresión</vt:lpstr>
      <vt:lpstr>'9.11.1'!Área_de_impresión</vt:lpstr>
      <vt:lpstr>'9.11.2'!Área_de_impresión</vt:lpstr>
      <vt:lpstr>'9.11.3'!Área_de_impresión</vt:lpstr>
      <vt:lpstr>'9.11.4'!Área_de_impresión</vt:lpstr>
      <vt:lpstr>'9.11.5'!Área_de_impresión</vt:lpstr>
      <vt:lpstr>'9.11.6'!Área_de_impresión</vt:lpstr>
      <vt:lpstr>'9.11.7'!Área_de_impresión</vt:lpstr>
      <vt:lpstr>'9.2.1'!Área_de_impresión</vt:lpstr>
      <vt:lpstr>'9.2.2'!Área_de_impresión</vt:lpstr>
      <vt:lpstr>'9.2.3'!Área_de_impresión</vt:lpstr>
      <vt:lpstr>'9.2.4'!Área_de_impresión</vt:lpstr>
      <vt:lpstr>'9.2.5'!Área_de_impresión</vt:lpstr>
      <vt:lpstr>'9.2.6'!Área_de_impresión</vt:lpstr>
      <vt:lpstr>'9.2.7'!Área_de_impresión</vt:lpstr>
      <vt:lpstr>'9.3.1'!Área_de_impresión</vt:lpstr>
      <vt:lpstr>'9.4.1'!Área_de_impresión</vt:lpstr>
      <vt:lpstr>'9.4.2'!Área_de_impresión</vt:lpstr>
      <vt:lpstr>'9.5.1'!Área_de_impresión</vt:lpstr>
      <vt:lpstr>'9.6.1'!Área_de_impresión</vt:lpstr>
      <vt:lpstr>'9.6.2'!Área_de_impresión</vt:lpstr>
      <vt:lpstr>'9.6.3'!Área_de_impresión</vt:lpstr>
      <vt:lpstr>'9.7.1'!Área_de_impresión</vt:lpstr>
      <vt:lpstr>'9.8.1'!Área_de_impresión</vt:lpstr>
      <vt:lpstr>'9.9.1'!Área_de_impresión</vt:lpstr>
      <vt:lpstr>'9.10.1'!Imprimir_área_IM</vt:lpstr>
      <vt:lpstr>'9.2.5'!Imprimir_área_IM</vt:lpstr>
      <vt:lpstr>'9.3.1'!Imprimir_área_IM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Items matching ( hound dog taylor )</dc:title>
  <dc:creator>S.G.E.A.</dc:creator>
  <cp:lastModifiedBy>Daniel Galea</cp:lastModifiedBy>
  <cp:lastPrinted>2026-09-11T08:37:52Z</cp:lastPrinted>
  <dcterms:created xsi:type="dcterms:W3CDTF">2001-05-18T10:12:47Z</dcterms:created>
  <dcterms:modified xsi:type="dcterms:W3CDTF">2026-09-11T08:38:06Z</dcterms:modified>
</cp:coreProperties>
</file>